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vedo\Documents\Métricas Transparencia\ready\"/>
    </mc:Choice>
  </mc:AlternateContent>
  <xr:revisionPtr revIDLastSave="0" documentId="8_{A1149BA1-2D61-4A0E-8C61-713D5C5CA3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lujo de Contactos" sheetId="8" r:id="rId1"/>
    <sheet name="Razones de Contacto" sheetId="9" r:id="rId2"/>
    <sheet name="Experiencia del Usuario" sheetId="10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  <sheet name="Contratos de Adhesión" sheetId="11" r:id="rId8"/>
  </sheets>
  <definedNames>
    <definedName name="_xlnm._FilterDatabase" localSheetId="5" hidden="1">'Información Financiera'!$B$4:$D$4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9" l="1"/>
  <c r="G235" i="9"/>
  <c r="F235" i="9"/>
  <c r="E235" i="9"/>
  <c r="D235" i="9"/>
  <c r="I235" i="9" s="1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H216" i="9"/>
  <c r="G216" i="9"/>
  <c r="F216" i="9"/>
  <c r="E216" i="9"/>
  <c r="D216" i="9"/>
  <c r="I216" i="9" s="1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H197" i="9"/>
  <c r="G197" i="9"/>
  <c r="F197" i="9"/>
  <c r="E197" i="9"/>
  <c r="D197" i="9"/>
  <c r="I197" i="9" s="1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62" i="9" l="1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61" i="9"/>
  <c r="E178" i="9"/>
  <c r="F178" i="9"/>
  <c r="G178" i="9"/>
  <c r="H178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43" i="9"/>
  <c r="G160" i="9"/>
  <c r="E160" i="9"/>
  <c r="F160" i="9"/>
  <c r="H160" i="9"/>
  <c r="I128" i="9"/>
  <c r="I126" i="9"/>
  <c r="I127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25" i="9"/>
  <c r="H142" i="9"/>
  <c r="I124" i="9"/>
  <c r="F142" i="9"/>
  <c r="G142" i="9"/>
  <c r="E142" i="9"/>
  <c r="D178" i="9" l="1"/>
  <c r="I178" i="9" s="1"/>
  <c r="D160" i="9"/>
  <c r="I160" i="9" s="1"/>
  <c r="D142" i="9"/>
  <c r="I142" i="9" s="1"/>
  <c r="H18" i="8"/>
  <c r="H6" i="8"/>
  <c r="H7" i="8"/>
  <c r="H8" i="8"/>
  <c r="H9" i="8"/>
  <c r="H10" i="8"/>
  <c r="H11" i="8"/>
  <c r="H12" i="8"/>
  <c r="H13" i="8"/>
  <c r="H14" i="8"/>
  <c r="H15" i="8"/>
  <c r="H16" i="8"/>
  <c r="H17" i="8"/>
  <c r="H5" i="8"/>
  <c r="I106" i="9" l="1"/>
  <c r="I89" i="9"/>
</calcChain>
</file>

<file path=xl/sharedStrings.xml><?xml version="1.0" encoding="utf-8"?>
<sst xmlns="http://schemas.openxmlformats.org/spreadsheetml/2006/main" count="441" uniqueCount="146">
  <si>
    <t>Fecha</t>
  </si>
  <si>
    <t>Pendientes</t>
  </si>
  <si>
    <t>Nomenclatura:</t>
  </si>
  <si>
    <t>Favorable</t>
  </si>
  <si>
    <t>Desfavorable</t>
  </si>
  <si>
    <t>Reclamaciones que se completaron en ese período.</t>
  </si>
  <si>
    <t>Reclamaciones que ingresaron en ese período.</t>
  </si>
  <si>
    <t>Monto acordado para devolución, el monto final dependerá de si la entidad solicita reconsideración.</t>
  </si>
  <si>
    <t>Reclamaciones cuyo resultado fue favorable para el usuario.</t>
  </si>
  <si>
    <t>Reclamaciones cuyo resultado fue favorable para la entidad, o en otras palabras, desfavorable para el usuario.</t>
  </si>
  <si>
    <t>Plazo de Resolución</t>
  </si>
  <si>
    <t>Las reclamaciones tienen un plazo de 60 días calendarios para ser completadas.</t>
  </si>
  <si>
    <t>% Favorable</t>
  </si>
  <si>
    <t>% Desfavorable</t>
  </si>
  <si>
    <t>Información Financiera</t>
  </si>
  <si>
    <t>Solicitudes</t>
  </si>
  <si>
    <t>Reportes de Central de Riesgos</t>
  </si>
  <si>
    <t>Entregas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</si>
  <si>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</si>
  <si>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</si>
  <si>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</si>
  <si>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</si>
  <si>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</si>
  <si>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</si>
  <si>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</si>
  <si>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</si>
  <si>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</si>
  <si>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</si>
  <si>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</si>
  <si>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Otros</t>
  </si>
  <si>
    <t>Pagos</t>
  </si>
  <si>
    <t>Problemas con Préstamos</t>
  </si>
  <si>
    <t>Retiros</t>
  </si>
  <si>
    <t>Transacción</t>
  </si>
  <si>
    <t>Transferencias</t>
  </si>
  <si>
    <t>Problemas técnicos en cajeros automáticos.</t>
  </si>
  <si>
    <t>Avances de efectivo o transacciones procesadas con diferencia</t>
  </si>
  <si>
    <t>Beneficios extra como programas de fidelidad, seguros, etc. asociados al producto.</t>
  </si>
  <si>
    <t>Información errónea en los burós de crédito.</t>
  </si>
  <si>
    <t>Bloqueo de montos o cuentas sin justificación.</t>
  </si>
  <si>
    <t>Solicitud de cancelación por el usuario o cancelación sin notificación por parte de la entidad.</t>
  </si>
  <si>
    <t>Depósitos no reflejados o mal aplicados.</t>
  </si>
  <si>
    <t>Cargos administrativos no reconocidos o duplicados.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</si>
  <si>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</si>
  <si>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</si>
  <si>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</si>
  <si>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</si>
  <si>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</si>
  <si>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</si>
  <si>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</si>
  <si>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</si>
  <si>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</si>
  <si>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Transferencia no reconocida, no aplicada, duplicada, con errores o procesadas con diferencias.</t>
  </si>
  <si>
    <t>Producto No Autorizado</t>
  </si>
  <si>
    <t>Error Intereses</t>
  </si>
  <si>
    <t>Publicidad Engañosa</t>
  </si>
  <si>
    <t>CONTACTOS</t>
  </si>
  <si>
    <t>Presencial</t>
  </si>
  <si>
    <t>Correo</t>
  </si>
  <si>
    <t>Teléfono</t>
  </si>
  <si>
    <t>Chat</t>
  </si>
  <si>
    <t>NOTAS:</t>
  </si>
  <si>
    <t>A partir de diciembre 2020, se inició con la tipificación de los contactos por canales.</t>
  </si>
  <si>
    <t>RAZONES DE CONTACTO</t>
  </si>
  <si>
    <t>Razón</t>
  </si>
  <si>
    <t>Telefono</t>
  </si>
  <si>
    <t>Redes Sociales</t>
  </si>
  <si>
    <t>Total Mensual Razón</t>
  </si>
  <si>
    <t>Mediación con entidad</t>
  </si>
  <si>
    <t>Orientación ciudadana</t>
  </si>
  <si>
    <t>Otras razones</t>
  </si>
  <si>
    <t>Queja o denuncia</t>
  </si>
  <si>
    <t>Retiro de oficio</t>
  </si>
  <si>
    <t>No Tipificado</t>
  </si>
  <si>
    <t>Total Mensual</t>
  </si>
  <si>
    <t>Correo Electrónico</t>
  </si>
  <si>
    <t>Solicitudes de Información Financiera</t>
  </si>
  <si>
    <t>Recopilatorio de todos los productos de una persona física o jurídica en el sistema financiero.</t>
  </si>
  <si>
    <t>Reporte gratuito y consolidado de los movimientos de préstamos y tarjetas de créditos, así como la visualización de la categoría de riesgo crediticio que posee en el sistema financiero el usuario que lo requiera.</t>
  </si>
  <si>
    <t>ENCUESTA DE SATISFACCIÓN</t>
  </si>
  <si>
    <t>Concepto</t>
  </si>
  <si>
    <t>General</t>
  </si>
  <si>
    <t>Meta</t>
  </si>
  <si>
    <t>CSAT</t>
  </si>
  <si>
    <t>CES</t>
  </si>
  <si>
    <t>Índice de Satisfacción del Usuario</t>
  </si>
  <si>
    <t>Indice de Esfuerzo del Usuario</t>
  </si>
  <si>
    <t>Recursos de reconsideración</t>
  </si>
  <si>
    <t>Reclamación</t>
  </si>
  <si>
    <t>Estatus de caso</t>
  </si>
  <si>
    <t>Central de riesgo</t>
  </si>
  <si>
    <t>Llamada Interna</t>
  </si>
  <si>
    <t>Levantamiento de datos</t>
  </si>
  <si>
    <t>Encuesta</t>
  </si>
  <si>
    <t>Agendar una cita</t>
  </si>
  <si>
    <t>Transferencia de llamadas</t>
  </si>
  <si>
    <t>Notificación a usuario</t>
  </si>
  <si>
    <t>jul 2021</t>
  </si>
  <si>
    <t>Abr 2021</t>
  </si>
  <si>
    <t>Reclamaciones atendidas por PROUSUARIO por estatus, tipo de decisión y montos instruidos a devolver a favor del usuario, según mes. Agosto 2020-Septiembre 2021</t>
  </si>
  <si>
    <t>Flujo de reclamaciones</t>
  </si>
  <si>
    <t>Recibidas</t>
  </si>
  <si>
    <t>Descartadas</t>
  </si>
  <si>
    <t>Completadas</t>
  </si>
  <si>
    <t>Con decisión</t>
  </si>
  <si>
    <t>Sin decisión</t>
  </si>
  <si>
    <t xml:space="preserve">Favorable  </t>
  </si>
  <si>
    <t>Promedio por caso</t>
  </si>
  <si>
    <t>Reclamaciones favorables que implicaron devolución</t>
  </si>
  <si>
    <t>Fecha en que se hizo la medición.</t>
  </si>
  <si>
    <t>Cantidad de reclamaciones recibidas, completadas y pendientes.</t>
  </si>
  <si>
    <t>Reclamaciones que fueron descartadas luego de la apertura, ya sea por falta de requisitos o duplicados</t>
  </si>
  <si>
    <t>Reclamaciones que se están en proceso en ese período.</t>
  </si>
  <si>
    <t>Reclamaciones con decisión</t>
  </si>
  <si>
    <t>Reclamaciones que se completaron con una decisión de favorabilidad.</t>
  </si>
  <si>
    <t>Reclamaciones sin decisión</t>
  </si>
  <si>
    <t>Reclamaciones que se completaron sin una decisión de favorabilidad, ya sea porque fueron desestimadas por el usuario,</t>
  </si>
  <si>
    <t>recibieron una carta informativa o fueron declaradas inadmisibles luego del proceso de revisión.</t>
  </si>
  <si>
    <t>Monto instruído a devolver a favor del Usuario</t>
  </si>
  <si>
    <t>Cantidad de reclamaciones que fueron favorables al usuario e implican monto a devolver.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</si>
  <si>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2021</t>
    </r>
  </si>
  <si>
    <t>Contactos de los usuarios clasificados por canal</t>
  </si>
  <si>
    <t>Razones de contacto de los usuarios, clasificadas por mes y canal.</t>
  </si>
  <si>
    <t>Resultados de la encuesta de satisfacción, clasificada por mes y canal.</t>
  </si>
  <si>
    <t>Consumos no reconocidos, duplicados o con montos distintos.</t>
  </si>
  <si>
    <t>Cantidad de reclamaciones recibidas cada mes, clasificadas por categoría.</t>
  </si>
  <si>
    <t>Cantidad de solicitudes de información financiera recibidas y entregadas cada mes.</t>
  </si>
  <si>
    <t>Cantidad de solicitudes de reportes de Central de Riesgos cada mes.</t>
  </si>
  <si>
    <t>FLUJO DE RECLAMACIONES</t>
  </si>
  <si>
    <t>RESULTADO</t>
  </si>
  <si>
    <t>TIPO DE DECISIÓN</t>
  </si>
  <si>
    <t>MONTO INSTRUÍDO A ACREDITAR AL USUARIO</t>
  </si>
  <si>
    <t>CATEGORÍAS DE RECLAMACIÓN</t>
  </si>
  <si>
    <t>INFORMACIÓN FINANCIERA</t>
  </si>
  <si>
    <t>REPORTES DE CENTRAL DE RIESGOS</t>
  </si>
  <si>
    <t>ProUsuario Digital</t>
  </si>
  <si>
    <t>-</t>
  </si>
  <si>
    <t>Ene-Mar 2021</t>
  </si>
  <si>
    <t>Abr-Jun 2021</t>
  </si>
  <si>
    <t>Jul-Sep 2021</t>
  </si>
  <si>
    <t>Oct-Dic 2021</t>
  </si>
  <si>
    <t>VOLUMEN CONTRATOS DE ADHESIÓN</t>
  </si>
  <si>
    <t>Contratos Trabajados</t>
  </si>
  <si>
    <t>Contrato de Adhesión</t>
  </si>
  <si>
    <t>Cantidad de Contratos de Adhesión trabajados cada trimestre.</t>
  </si>
  <si>
    <t>Documento donde se definen los acuerdos a los que se comprometen el usuario y la entidad financiera dependiendo del producto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</si>
</sst>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ova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8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190">
    <xf numFmtId="0" fontId="0" fillId="0" borderId="0" xfId="0"/>
    <xf numFmtId="0" fontId="0" fillId="0" borderId="17" xfId="0" applyBorder="1"/>
    <xf numFmtId="0" fontId="0" fillId="0" borderId="10" xfId="0" applyBorder="1"/>
    <xf numFmtId="0" fontId="0" fillId="0" borderId="0" xfId="0" applyFont="1"/>
    <xf numFmtId="164" fontId="7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 applyFont="1"/>
    <xf numFmtId="164" fontId="8" fillId="0" borderId="2" xfId="0" applyNumberFormat="1" applyFont="1" applyBorder="1" applyAlignment="1">
      <alignment horizontal="right" vertical="top" indent="1"/>
    </xf>
    <xf numFmtId="165" fontId="10" fillId="0" borderId="5" xfId="1" applyNumberFormat="1" applyFont="1" applyBorder="1"/>
    <xf numFmtId="165" fontId="10" fillId="0" borderId="1" xfId="1" applyNumberFormat="1" applyFont="1" applyBorder="1"/>
    <xf numFmtId="0" fontId="10" fillId="0" borderId="1" xfId="0" applyFont="1" applyBorder="1"/>
    <xf numFmtId="9" fontId="10" fillId="0" borderId="1" xfId="3" applyFont="1" applyBorder="1"/>
    <xf numFmtId="44" fontId="10" fillId="0" borderId="1" xfId="2" applyFont="1" applyBorder="1"/>
    <xf numFmtId="44" fontId="10" fillId="0" borderId="3" xfId="2" applyFont="1" applyBorder="1"/>
    <xf numFmtId="165" fontId="10" fillId="0" borderId="13" xfId="1" applyNumberFormat="1" applyFont="1" applyBorder="1"/>
    <xf numFmtId="0" fontId="10" fillId="0" borderId="13" xfId="0" applyFont="1" applyBorder="1"/>
    <xf numFmtId="9" fontId="10" fillId="0" borderId="13" xfId="3" applyFont="1" applyBorder="1"/>
    <xf numFmtId="44" fontId="10" fillId="0" borderId="13" xfId="2" applyFont="1" applyBorder="1"/>
    <xf numFmtId="44" fontId="10" fillId="0" borderId="16" xfId="2" applyFont="1" applyBorder="1"/>
    <xf numFmtId="164" fontId="8" fillId="0" borderId="1" xfId="0" applyNumberFormat="1" applyFont="1" applyBorder="1" applyAlignment="1">
      <alignment horizontal="right" vertical="top" indent="1"/>
    </xf>
    <xf numFmtId="164" fontId="8" fillId="0" borderId="5" xfId="0" applyNumberFormat="1" applyFont="1" applyBorder="1" applyAlignment="1">
      <alignment horizontal="right" vertical="top" indent="1"/>
    </xf>
    <xf numFmtId="164" fontId="11" fillId="0" borderId="0" xfId="0" applyNumberFormat="1" applyFont="1"/>
    <xf numFmtId="0" fontId="11" fillId="0" borderId="0" xfId="0" applyFont="1"/>
    <xf numFmtId="9" fontId="11" fillId="0" borderId="0" xfId="3" applyFont="1"/>
    <xf numFmtId="44" fontId="11" fillId="0" borderId="0" xfId="2" applyFont="1"/>
    <xf numFmtId="165" fontId="10" fillId="0" borderId="2" xfId="1" applyNumberFormat="1" applyFont="1" applyBorder="1"/>
    <xf numFmtId="164" fontId="12" fillId="0" borderId="2" xfId="0" applyNumberFormat="1" applyFont="1" applyBorder="1" applyAlignment="1">
      <alignment horizontal="right" vertical="top" indent="1"/>
    </xf>
    <xf numFmtId="165" fontId="13" fillId="0" borderId="1" xfId="1" applyNumberFormat="1" applyFont="1" applyBorder="1"/>
    <xf numFmtId="165" fontId="13" fillId="0" borderId="13" xfId="1" applyNumberFormat="1" applyFont="1" applyBorder="1"/>
    <xf numFmtId="165" fontId="13" fillId="0" borderId="9" xfId="1" applyNumberFormat="1" applyFont="1" applyBorder="1"/>
    <xf numFmtId="0" fontId="13" fillId="0" borderId="1" xfId="0" applyFont="1" applyBorder="1"/>
    <xf numFmtId="9" fontId="13" fillId="0" borderId="1" xfId="3" applyFont="1" applyBorder="1"/>
    <xf numFmtId="44" fontId="13" fillId="0" borderId="1" xfId="2" applyFont="1" applyBorder="1"/>
    <xf numFmtId="44" fontId="13" fillId="0" borderId="3" xfId="2" applyFont="1" applyBorder="1"/>
    <xf numFmtId="0" fontId="13" fillId="0" borderId="5" xfId="0" applyFont="1" applyBorder="1"/>
    <xf numFmtId="0" fontId="13" fillId="0" borderId="13" xfId="0" applyFont="1" applyBorder="1"/>
    <xf numFmtId="0" fontId="8" fillId="8" borderId="5" xfId="0" applyFont="1" applyFill="1" applyBorder="1" applyAlignment="1">
      <alignment horizontal="center" vertical="center"/>
    </xf>
    <xf numFmtId="9" fontId="8" fillId="8" borderId="5" xfId="3" applyFont="1" applyFill="1" applyBorder="1" applyAlignment="1">
      <alignment horizontal="center" vertical="center"/>
    </xf>
    <xf numFmtId="44" fontId="8" fillId="8" borderId="4" xfId="2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top" indent="1"/>
    </xf>
    <xf numFmtId="164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44" fontId="8" fillId="8" borderId="5" xfId="2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9" fontId="2" fillId="0" borderId="0" xfId="3" applyFont="1" applyBorder="1"/>
    <xf numFmtId="44" fontId="2" fillId="0" borderId="0" xfId="2" applyFont="1" applyBorder="1"/>
    <xf numFmtId="164" fontId="5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5" fillId="0" borderId="17" xfId="0" applyNumberFormat="1" applyFont="1" applyBorder="1"/>
    <xf numFmtId="0" fontId="2" fillId="0" borderId="17" xfId="0" applyFont="1" applyBorder="1"/>
    <xf numFmtId="9" fontId="2" fillId="0" borderId="17" xfId="3" applyFont="1" applyBorder="1"/>
    <xf numFmtId="44" fontId="2" fillId="0" borderId="17" xfId="2" applyFont="1" applyBorder="1"/>
    <xf numFmtId="164" fontId="5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5" fillId="0" borderId="0" xfId="0" applyFont="1"/>
    <xf numFmtId="44" fontId="4" fillId="7" borderId="12" xfId="2" applyNumberFormat="1" applyFont="1" applyFill="1" applyBorder="1" applyAlignment="1">
      <alignment horizontal="center" vertical="top"/>
    </xf>
    <xf numFmtId="44" fontId="5" fillId="8" borderId="4" xfId="2" applyFont="1" applyFill="1" applyBorder="1" applyAlignment="1">
      <alignment horizontal="center" vertical="center" wrapText="1"/>
    </xf>
    <xf numFmtId="44" fontId="8" fillId="8" borderId="4" xfId="2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indent="1"/>
    </xf>
    <xf numFmtId="164" fontId="8" fillId="0" borderId="13" xfId="0" applyNumberFormat="1" applyFont="1" applyBorder="1" applyAlignment="1">
      <alignment horizontal="right" indent="1"/>
    </xf>
    <xf numFmtId="165" fontId="10" fillId="0" borderId="11" xfId="1" applyNumberFormat="1" applyFont="1" applyBorder="1"/>
    <xf numFmtId="165" fontId="10" fillId="0" borderId="1" xfId="1" applyNumberFormat="1" applyFont="1" applyFill="1" applyBorder="1"/>
    <xf numFmtId="165" fontId="10" fillId="0" borderId="13" xfId="1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4" applyFont="1" applyFill="1" applyBorder="1"/>
    <xf numFmtId="165" fontId="5" fillId="0" borderId="0" xfId="1" applyNumberFormat="1" applyFont="1" applyFill="1" applyBorder="1"/>
    <xf numFmtId="0" fontId="5" fillId="0" borderId="0" xfId="0" applyFont="1" applyFill="1"/>
    <xf numFmtId="0" fontId="14" fillId="0" borderId="0" xfId="0" applyFont="1" applyAlignment="1">
      <alignment vertical="center"/>
    </xf>
    <xf numFmtId="165" fontId="1" fillId="0" borderId="0" xfId="1" applyNumberFormat="1" applyFont="1"/>
    <xf numFmtId="0" fontId="1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1"/>
    </xf>
    <xf numFmtId="164" fontId="8" fillId="3" borderId="1" xfId="0" applyNumberFormat="1" applyFont="1" applyFill="1" applyBorder="1" applyAlignment="1">
      <alignment horizontal="right" indent="1"/>
    </xf>
    <xf numFmtId="0" fontId="10" fillId="3" borderId="1" xfId="0" applyFont="1" applyFill="1" applyBorder="1"/>
    <xf numFmtId="165" fontId="10" fillId="3" borderId="1" xfId="1" applyNumberFormat="1" applyFont="1" applyFill="1" applyBorder="1"/>
    <xf numFmtId="164" fontId="8" fillId="5" borderId="1" xfId="4" applyNumberFormat="1" applyFont="1" applyFill="1" applyBorder="1" applyAlignment="1">
      <alignment horizontal="right" indent="1"/>
    </xf>
    <xf numFmtId="0" fontId="8" fillId="5" borderId="1" xfId="4" applyFont="1" applyFill="1" applyBorder="1"/>
    <xf numFmtId="165" fontId="8" fillId="5" borderId="1" xfId="1" applyNumberFormat="1" applyFont="1" applyFill="1" applyBorder="1"/>
    <xf numFmtId="164" fontId="8" fillId="5" borderId="1" xfId="0" applyNumberFormat="1" applyFont="1" applyFill="1" applyBorder="1" applyAlignment="1">
      <alignment horizontal="right" indent="1"/>
    </xf>
    <xf numFmtId="0" fontId="8" fillId="5" borderId="1" xfId="0" applyFont="1" applyFill="1" applyBorder="1"/>
    <xf numFmtId="165" fontId="10" fillId="3" borderId="13" xfId="1" applyNumberFormat="1" applyFont="1" applyFill="1" applyBorder="1"/>
    <xf numFmtId="164" fontId="8" fillId="0" borderId="1" xfId="0" applyNumberFormat="1" applyFont="1" applyFill="1" applyBorder="1" applyAlignment="1">
      <alignment horizontal="right" indent="1"/>
    </xf>
    <xf numFmtId="165" fontId="8" fillId="6" borderId="2" xfId="1" applyNumberFormat="1" applyFont="1" applyFill="1" applyBorder="1"/>
    <xf numFmtId="165" fontId="8" fillId="6" borderId="1" xfId="1" applyNumberFormat="1" applyFont="1" applyFill="1" applyBorder="1"/>
    <xf numFmtId="164" fontId="8" fillId="6" borderId="1" xfId="0" applyNumberFormat="1" applyFont="1" applyFill="1" applyBorder="1" applyAlignment="1">
      <alignment horizontal="right" indent="1"/>
    </xf>
    <xf numFmtId="44" fontId="4" fillId="7" borderId="14" xfId="2" applyNumberFormat="1" applyFont="1" applyFill="1" applyBorder="1" applyAlignment="1">
      <alignment horizontal="center" vertical="top"/>
    </xf>
    <xf numFmtId="164" fontId="5" fillId="8" borderId="4" xfId="2" applyNumberFormat="1" applyFont="1" applyFill="1" applyBorder="1" applyAlignment="1">
      <alignment horizontal="center" vertical="center" wrapText="1"/>
    </xf>
    <xf numFmtId="44" fontId="16" fillId="2" borderId="15" xfId="2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164" fontId="5" fillId="3" borderId="0" xfId="3" applyNumberFormat="1" applyFont="1" applyFill="1" applyBorder="1" applyAlignment="1">
      <alignment horizontal="right" indent="2"/>
    </xf>
    <xf numFmtId="0" fontId="0" fillId="3" borderId="0" xfId="0" applyFont="1" applyFill="1" applyBorder="1"/>
    <xf numFmtId="49" fontId="5" fillId="3" borderId="0" xfId="0" applyNumberFormat="1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center"/>
    </xf>
    <xf numFmtId="0" fontId="10" fillId="3" borderId="2" xfId="0" applyFont="1" applyFill="1" applyBorder="1"/>
    <xf numFmtId="9" fontId="10" fillId="3" borderId="1" xfId="3" applyFont="1" applyFill="1" applyBorder="1"/>
    <xf numFmtId="9" fontId="10" fillId="3" borderId="3" xfId="3" applyFont="1" applyFill="1" applyBorder="1"/>
    <xf numFmtId="0" fontId="10" fillId="3" borderId="11" xfId="0" applyFont="1" applyFill="1" applyBorder="1"/>
    <xf numFmtId="9" fontId="10" fillId="3" borderId="13" xfId="3" applyFont="1" applyFill="1" applyBorder="1"/>
    <xf numFmtId="164" fontId="8" fillId="3" borderId="13" xfId="3" applyNumberFormat="1" applyFont="1" applyFill="1" applyBorder="1" applyAlignment="1">
      <alignment horizontal="center"/>
    </xf>
    <xf numFmtId="9" fontId="10" fillId="3" borderId="13" xfId="0" applyNumberFormat="1" applyFont="1" applyFill="1" applyBorder="1"/>
    <xf numFmtId="9" fontId="10" fillId="3" borderId="16" xfId="0" applyNumberFormat="1" applyFont="1" applyFill="1" applyBorder="1"/>
    <xf numFmtId="164" fontId="5" fillId="0" borderId="0" xfId="0" applyNumberFormat="1" applyFont="1" applyBorder="1" applyAlignment="1">
      <alignment horizontal="center" vertical="top"/>
    </xf>
    <xf numFmtId="49" fontId="5" fillId="3" borderId="0" xfId="3" applyNumberFormat="1" applyFont="1" applyFill="1" applyBorder="1" applyAlignment="1">
      <alignment horizontal="left" vertical="top"/>
    </xf>
    <xf numFmtId="49" fontId="5" fillId="3" borderId="0" xfId="2" applyNumberFormat="1" applyFont="1" applyFill="1" applyBorder="1" applyAlignment="1">
      <alignment horizontal="left" vertical="top"/>
    </xf>
    <xf numFmtId="164" fontId="8" fillId="0" borderId="13" xfId="0" applyNumberFormat="1" applyFont="1" applyBorder="1" applyAlignment="1">
      <alignment horizontal="right" vertical="top" indent="1"/>
    </xf>
    <xf numFmtId="164" fontId="0" fillId="7" borderId="1" xfId="0" applyNumberFormat="1" applyFont="1" applyFill="1" applyBorder="1"/>
    <xf numFmtId="164" fontId="8" fillId="8" borderId="1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9" fontId="8" fillId="8" borderId="7" xfId="3" applyFont="1" applyFill="1" applyBorder="1" applyAlignment="1">
      <alignment horizontal="center" vertical="center" wrapText="1"/>
    </xf>
    <xf numFmtId="9" fontId="8" fillId="8" borderId="1" xfId="3" applyFont="1" applyFill="1" applyBorder="1" applyAlignment="1">
      <alignment horizontal="center" vertical="center" wrapText="1"/>
    </xf>
    <xf numFmtId="9" fontId="8" fillId="8" borderId="9" xfId="3" applyFont="1" applyFill="1" applyBorder="1" applyAlignment="1">
      <alignment horizontal="center" vertical="center" wrapText="1"/>
    </xf>
    <xf numFmtId="44" fontId="8" fillId="8" borderId="8" xfId="2" applyFont="1" applyFill="1" applyBorder="1" applyAlignment="1">
      <alignment horizontal="center" vertical="center" wrapText="1"/>
    </xf>
    <xf numFmtId="44" fontId="8" fillId="8" borderId="7" xfId="2" applyFont="1" applyFill="1" applyBorder="1" applyAlignment="1">
      <alignment horizontal="center" vertical="center" wrapText="1"/>
    </xf>
    <xf numFmtId="44" fontId="8" fillId="8" borderId="9" xfId="2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9" fillId="8" borderId="5" xfId="0" applyFont="1" applyFill="1" applyBorder="1" applyAlignment="1">
      <alignment horizontal="center" vertical="center"/>
    </xf>
    <xf numFmtId="164" fontId="9" fillId="8" borderId="5" xfId="0" applyNumberFormat="1" applyFont="1" applyFill="1" applyBorder="1" applyAlignment="1">
      <alignment horizontal="center" vertical="center"/>
    </xf>
    <xf numFmtId="164" fontId="0" fillId="7" borderId="3" xfId="0" applyNumberFormat="1" applyFont="1" applyFill="1" applyBorder="1"/>
    <xf numFmtId="0" fontId="10" fillId="0" borderId="0" xfId="0" applyFont="1"/>
    <xf numFmtId="0" fontId="10" fillId="0" borderId="0" xfId="0" applyNumberFormat="1" applyFont="1"/>
    <xf numFmtId="164" fontId="17" fillId="0" borderId="2" xfId="0" applyNumberFormat="1" applyFont="1" applyBorder="1" applyAlignment="1">
      <alignment horizontal="right" vertical="top" indent="1"/>
    </xf>
    <xf numFmtId="165" fontId="18" fillId="0" borderId="1" xfId="0" applyNumberFormat="1" applyFont="1" applyBorder="1"/>
    <xf numFmtId="165" fontId="18" fillId="0" borderId="13" xfId="1" applyNumberFormat="1" applyFont="1" applyBorder="1"/>
    <xf numFmtId="165" fontId="18" fillId="0" borderId="9" xfId="1" applyNumberFormat="1" applyFont="1" applyBorder="1"/>
    <xf numFmtId="165" fontId="18" fillId="0" borderId="1" xfId="1" applyNumberFormat="1" applyFont="1" applyBorder="1"/>
    <xf numFmtId="0" fontId="18" fillId="0" borderId="1" xfId="0" applyFont="1" applyBorder="1"/>
    <xf numFmtId="9" fontId="18" fillId="0" borderId="1" xfId="3" applyFont="1" applyBorder="1"/>
    <xf numFmtId="44" fontId="18" fillId="0" borderId="1" xfId="2" applyFont="1" applyBorder="1"/>
    <xf numFmtId="44" fontId="18" fillId="0" borderId="3" xfId="2" applyFont="1" applyBorder="1"/>
    <xf numFmtId="165" fontId="18" fillId="0" borderId="13" xfId="0" applyNumberFormat="1" applyFont="1" applyBorder="1"/>
    <xf numFmtId="0" fontId="18" fillId="0" borderId="13" xfId="0" applyFont="1" applyBorder="1"/>
    <xf numFmtId="9" fontId="18" fillId="0" borderId="13" xfId="3" applyFont="1" applyBorder="1"/>
    <xf numFmtId="44" fontId="18" fillId="0" borderId="13" xfId="2" applyFont="1" applyBorder="1"/>
    <xf numFmtId="44" fontId="18" fillId="0" borderId="16" xfId="2" applyFont="1" applyBorder="1"/>
    <xf numFmtId="164" fontId="8" fillId="0" borderId="11" xfId="0" applyNumberFormat="1" applyFont="1" applyBorder="1" applyAlignment="1">
      <alignment horizontal="right" vertical="top" indent="1"/>
    </xf>
    <xf numFmtId="164" fontId="8" fillId="0" borderId="18" xfId="0" applyNumberFormat="1" applyFont="1" applyBorder="1" applyAlignment="1">
      <alignment horizontal="right" vertical="top" indent="1"/>
    </xf>
    <xf numFmtId="165" fontId="2" fillId="0" borderId="1" xfId="1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 indent="1"/>
    </xf>
    <xf numFmtId="165" fontId="18" fillId="0" borderId="2" xfId="1" applyNumberFormat="1" applyFont="1" applyBorder="1" applyAlignment="1">
      <alignment horizontal="right"/>
    </xf>
    <xf numFmtId="165" fontId="18" fillId="0" borderId="1" xfId="1" applyNumberFormat="1" applyFont="1" applyBorder="1" applyAlignment="1">
      <alignment horizontal="right"/>
    </xf>
    <xf numFmtId="165" fontId="18" fillId="0" borderId="1" xfId="1" applyNumberFormat="1" applyFont="1" applyFill="1" applyBorder="1" applyAlignment="1">
      <alignment horizontal="right"/>
    </xf>
    <xf numFmtId="164" fontId="17" fillId="0" borderId="13" xfId="0" applyNumberFormat="1" applyFont="1" applyBorder="1" applyAlignment="1">
      <alignment horizontal="right" indent="1"/>
    </xf>
    <xf numFmtId="165" fontId="18" fillId="0" borderId="11" xfId="1" applyNumberFormat="1" applyFont="1" applyBorder="1" applyAlignment="1">
      <alignment horizontal="right"/>
    </xf>
    <xf numFmtId="165" fontId="18" fillId="0" borderId="13" xfId="1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 indent="1"/>
    </xf>
    <xf numFmtId="165" fontId="18" fillId="0" borderId="0" xfId="1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 indent="1"/>
    </xf>
    <xf numFmtId="0" fontId="2" fillId="3" borderId="1" xfId="0" applyFont="1" applyFill="1" applyBorder="1"/>
    <xf numFmtId="165" fontId="2" fillId="0" borderId="1" xfId="1" applyNumberFormat="1" applyFont="1" applyFill="1" applyBorder="1"/>
    <xf numFmtId="165" fontId="2" fillId="0" borderId="1" xfId="1" applyNumberFormat="1" applyFont="1" applyBorder="1"/>
    <xf numFmtId="164" fontId="19" fillId="6" borderId="1" xfId="0" applyNumberFormat="1" applyFont="1" applyFill="1" applyBorder="1" applyAlignment="1">
      <alignment horizontal="right" indent="1"/>
    </xf>
    <xf numFmtId="0" fontId="19" fillId="5" borderId="1" xfId="4" applyFont="1" applyFill="1" applyBorder="1"/>
    <xf numFmtId="165" fontId="19" fillId="6" borderId="1" xfId="1" applyNumberFormat="1" applyFont="1" applyFill="1" applyBorder="1" applyAlignment="1">
      <alignment horizontal="right"/>
    </xf>
    <xf numFmtId="165" fontId="19" fillId="6" borderId="1" xfId="1" applyNumberFormat="1" applyFont="1" applyFill="1" applyBorder="1"/>
    <xf numFmtId="164" fontId="17" fillId="3" borderId="1" xfId="3" applyNumberFormat="1" applyFont="1" applyFill="1" applyBorder="1" applyAlignment="1">
      <alignment horizontal="center"/>
    </xf>
    <xf numFmtId="0" fontId="18" fillId="3" borderId="1" xfId="0" applyFont="1" applyFill="1" applyBorder="1"/>
    <xf numFmtId="9" fontId="18" fillId="3" borderId="1" xfId="0" applyNumberFormat="1" applyFont="1" applyFill="1" applyBorder="1"/>
    <xf numFmtId="9" fontId="18" fillId="3" borderId="3" xfId="0" applyNumberFormat="1" applyFont="1" applyFill="1" applyBorder="1"/>
    <xf numFmtId="164" fontId="17" fillId="3" borderId="13" xfId="3" applyNumberFormat="1" applyFont="1" applyFill="1" applyBorder="1" applyAlignment="1">
      <alignment horizontal="center"/>
    </xf>
    <xf numFmtId="0" fontId="18" fillId="3" borderId="13" xfId="0" applyFont="1" applyFill="1" applyBorder="1"/>
    <xf numFmtId="9" fontId="18" fillId="3" borderId="13" xfId="0" applyNumberFormat="1" applyFont="1" applyFill="1" applyBorder="1"/>
    <xf numFmtId="9" fontId="18" fillId="3" borderId="16" xfId="0" applyNumberFormat="1" applyFont="1" applyFill="1" applyBorder="1"/>
    <xf numFmtId="44" fontId="6" fillId="7" borderId="10" xfId="2" applyFont="1" applyFill="1" applyBorder="1" applyAlignment="1">
      <alignment horizontal="center" vertical="center"/>
    </xf>
    <xf numFmtId="44" fontId="6" fillId="7" borderId="4" xfId="2" applyFont="1" applyFill="1" applyBorder="1" applyAlignment="1">
      <alignment horizontal="center" vertical="center"/>
    </xf>
    <xf numFmtId="44" fontId="6" fillId="7" borderId="15" xfId="2" applyNumberFormat="1" applyFont="1" applyFill="1" applyBorder="1" applyAlignment="1">
      <alignment horizontal="left" vertical="center"/>
    </xf>
    <xf numFmtId="44" fontId="6" fillId="7" borderId="14" xfId="2" applyNumberFormat="1" applyFont="1" applyFill="1" applyBorder="1" applyAlignment="1">
      <alignment horizontal="left" vertical="center"/>
    </xf>
    <xf numFmtId="44" fontId="16" fillId="2" borderId="15" xfId="2" applyNumberFormat="1" applyFont="1" applyFill="1" applyBorder="1" applyAlignment="1">
      <alignment horizontal="center" vertical="center"/>
    </xf>
    <xf numFmtId="44" fontId="16" fillId="2" borderId="14" xfId="2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4" fontId="6" fillId="7" borderId="1" xfId="2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top" indent="1"/>
    </xf>
    <xf numFmtId="0" fontId="20" fillId="0" borderId="0" xfId="0" applyFont="1"/>
  </cellXfs>
  <cellStyles count="5">
    <cellStyle name="40% - Accent1" xfId="4" builtinId="31"/>
    <cellStyle name="Comma" xfId="1" builtinId="3"/>
    <cellStyle name="Currency" xfId="2" builtinId="4"/>
    <cellStyle name="Normal" xfId="0" builtinId="0"/>
    <cellStyle name="Percent" xfId="3" builtinId="5"/>
  </cellStyles>
  <dxfs count="9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>
        <bottom style="thin">
          <color rgb="FF000000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793633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775208" cy="63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698383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5775208" cy="636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203083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5775208" cy="636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374533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2279533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2555758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0874D-553B-4EB4-A705-6B9DB45C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4:H21" totalsRowShown="0" headerRowDxfId="96" dataDxfId="94" headerRowBorderDxfId="95">
  <autoFilter ref="B4:H21" xr:uid="{00000000-0009-0000-0100-000003000000}"/>
  <tableColumns count="7">
    <tableColumn id="1" xr3:uid="{00000000-0010-0000-0000-000001000000}" name="Fecha" dataDxfId="93"/>
    <tableColumn id="3" xr3:uid="{00000000-0010-0000-0000-000003000000}" name="Presencial" dataDxfId="92"/>
    <tableColumn id="4" xr3:uid="{00000000-0010-0000-0000-000004000000}" name="Correo" dataDxfId="91"/>
    <tableColumn id="5" xr3:uid="{00000000-0010-0000-0000-000005000000}" name="Teléfono" dataDxfId="90"/>
    <tableColumn id="6" xr3:uid="{00000000-0010-0000-0000-000006000000}" name="Chat" dataDxfId="89"/>
    <tableColumn id="7" xr3:uid="{00000000-0010-0000-0000-000007000000}" name="Redes Sociales" dataDxfId="88"/>
    <tableColumn id="8" xr3:uid="{00000000-0010-0000-0000-000008000000}" name="Total Mensual" dataDxfId="8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" displayName="Table3" ref="B4:I124" totalsRowShown="0" headerRowDxfId="86" dataDxfId="84" headerRowBorderDxfId="85">
  <autoFilter ref="B4:I124" xr:uid="{00000000-0009-0000-0100-000005000000}"/>
  <tableColumns count="8">
    <tableColumn id="1" xr3:uid="{00000000-0010-0000-0100-000001000000}" name="Fecha" dataDxfId="83"/>
    <tableColumn id="2" xr3:uid="{00000000-0010-0000-0100-000002000000}" name="Razón" dataDxfId="82"/>
    <tableColumn id="3" xr3:uid="{00000000-0010-0000-0100-000003000000}" name="Presencial" dataDxfId="81"/>
    <tableColumn id="4" xr3:uid="{00000000-0010-0000-0100-000004000000}" name="Correo Electrónico" dataDxfId="80"/>
    <tableColumn id="5" xr3:uid="{00000000-0010-0000-0100-000005000000}" name="Telefono" dataDxfId="79"/>
    <tableColumn id="6" xr3:uid="{00000000-0010-0000-0100-000006000000}" name="Chat" dataDxfId="78"/>
    <tableColumn id="7" xr3:uid="{00000000-0010-0000-0100-000007000000}" name="Redes Sociales" dataDxfId="77"/>
    <tableColumn id="8" xr3:uid="{00000000-0010-0000-0100-000008000000}" name="Total Mensual Razón" dataDxfId="7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4" displayName="Table4" ref="B4:J28" totalsRowShown="0" headerRowDxfId="75" dataDxfId="73" headerRowBorderDxfId="74" tableBorderDxfId="72" totalsRowBorderDxfId="71">
  <autoFilter ref="B4:J28" xr:uid="{00000000-0009-0000-0100-000006000000}"/>
  <sortState xmlns:xlrd2="http://schemas.microsoft.com/office/spreadsheetml/2017/richdata2" ref="B3:J10">
    <sortCondition ref="B2:B10"/>
  </sortState>
  <tableColumns count="9">
    <tableColumn id="2" xr3:uid="{00000000-0010-0000-0200-000002000000}" name="Fecha" dataDxfId="70"/>
    <tableColumn id="1" xr3:uid="{00000000-0010-0000-0200-000001000000}" name="Concepto" dataDxfId="69"/>
    <tableColumn id="4" xr3:uid="{00000000-0010-0000-0200-000004000000}" name="Presencial" dataDxfId="68"/>
    <tableColumn id="6" xr3:uid="{00000000-0010-0000-0200-000006000000}" name="Correo Electrónico" dataDxfId="67"/>
    <tableColumn id="7" xr3:uid="{00000000-0010-0000-0200-000007000000}" name="Teléfono" dataDxfId="66"/>
    <tableColumn id="5" xr3:uid="{00000000-0010-0000-0200-000005000000}" name="Chat" dataDxfId="65"/>
    <tableColumn id="3" xr3:uid="{00000000-0010-0000-0200-000003000000}" name="Redes Sociales" dataDxfId="64"/>
    <tableColumn id="8" xr3:uid="{00000000-0010-0000-0200-000008000000}" name="General" dataDxfId="63"/>
    <tableColumn id="9" xr3:uid="{00000000-0010-0000-0200-000009000000}" name="Meta" dataDxfId="62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4:O21" totalsRowShown="0" headerRowDxfId="61" dataDxfId="59" headerRowBorderDxfId="60" tableBorderDxfId="58" totalsRowBorderDxfId="57">
  <autoFilter ref="B4:O21" xr:uid="{00000000-0009-0000-0100-000002000000}"/>
  <tableColumns count="14">
    <tableColumn id="1" xr3:uid="{00000000-0010-0000-0300-000001000000}" name="Fecha" dataDxfId="56"/>
    <tableColumn id="2" xr3:uid="{00000000-0010-0000-0300-000002000000}" name="Recibidas" dataDxfId="55"/>
    <tableColumn id="3" xr3:uid="{00000000-0010-0000-0300-000003000000}" name="Descartadas" dataDxfId="54"/>
    <tableColumn id="5" xr3:uid="{00000000-0010-0000-0300-000005000000}" name="Completadas" dataDxfId="53" dataCellStyle="Comma"/>
    <tableColumn id="4" xr3:uid="{00000000-0010-0000-0300-000004000000}" name="Pendientes" dataDxfId="52"/>
    <tableColumn id="18" xr3:uid="{00000000-0010-0000-0300-000012000000}" name="Con decisión" dataDxfId="51" dataCellStyle="Comma"/>
    <tableColumn id="19" xr3:uid="{00000000-0010-0000-0300-000013000000}" name="Sin decisión" dataDxfId="50" dataCellStyle="Comma"/>
    <tableColumn id="9" xr3:uid="{00000000-0010-0000-0300-000009000000}" name="Favorable  " dataDxfId="49"/>
    <tableColumn id="10" xr3:uid="{00000000-0010-0000-0300-00000A000000}" name="Desfavorable" dataDxfId="48"/>
    <tableColumn id="11" xr3:uid="{00000000-0010-0000-0300-00000B000000}" name="% Favorable" dataDxfId="47"/>
    <tableColumn id="12" xr3:uid="{00000000-0010-0000-0300-00000C000000}" name="% Desfavorable" dataDxfId="46"/>
    <tableColumn id="13" xr3:uid="{00000000-0010-0000-0300-00000D000000}" name="Total Mensual" dataDxfId="45"/>
    <tableColumn id="14" xr3:uid="{00000000-0010-0000-0300-00000E000000}" name="Promedio por caso" dataDxfId="44"/>
    <tableColumn id="20" xr3:uid="{00000000-0010-0000-0300-000014000000}" name="Reclamaciones favorables que implicaron devolución" dataDxfId="4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22" displayName="Table22" ref="B4:V18" totalsRowShown="0" headerRowDxfId="42" dataDxfId="40" headerRowBorderDxfId="41" tableBorderDxfId="39" totalsRowBorderDxfId="38">
  <autoFilter ref="B4:V18" xr:uid="{00000000-0009-0000-0100-000001000000}"/>
  <tableColumns count="21">
    <tableColumn id="1" xr3:uid="{00000000-0010-0000-0400-000001000000}" name="Fecha" dataDxfId="37"/>
    <tableColumn id="2" xr3:uid="{00000000-0010-0000-0400-000002000000}" name="0.15% a Transferencias" dataDxfId="36"/>
    <tableColumn id="3" xr3:uid="{00000000-0010-0000-0400-000003000000}" name="Problemas en Cajero" dataDxfId="35"/>
    <tableColumn id="4" xr3:uid="{00000000-0010-0000-0400-000004000000}" name="Beneficios" dataDxfId="34"/>
    <tableColumn id="5" xr3:uid="{00000000-0010-0000-0400-000005000000}" name="Bloqueo de Cuenta" dataDxfId="33"/>
    <tableColumn id="6" xr3:uid="{00000000-0010-0000-0400-000006000000}" name="Buró de Crédito" dataDxfId="32"/>
    <tableColumn id="7" xr3:uid="{00000000-0010-0000-0400-000007000000}" name="Cancelación Producto" dataDxfId="31"/>
    <tableColumn id="8" xr3:uid="{00000000-0010-0000-0400-000008000000}" name="Cargos" dataDxfId="30"/>
    <tableColumn id="9" xr3:uid="{00000000-0010-0000-0400-000009000000}" name="Consumos" dataDxfId="29"/>
    <tableColumn id="10" xr3:uid="{00000000-0010-0000-0400-00000A000000}" name="Depósitos" dataDxfId="28"/>
    <tableColumn id="11" xr3:uid="{00000000-0010-0000-0400-00000B000000}" name="Devolución" dataDxfId="27"/>
    <tableColumn id="12" xr3:uid="{00000000-0010-0000-0400-00000C000000}" name="Débitos" dataDxfId="26"/>
    <tableColumn id="13" xr3:uid="{00000000-0010-0000-0400-00000D000000}" name="Error Intereses" dataDxfId="25"/>
    <tableColumn id="14" xr3:uid="{00000000-0010-0000-0400-00000E000000}" name="Otros" dataDxfId="24"/>
    <tableColumn id="15" xr3:uid="{00000000-0010-0000-0400-00000F000000}" name="Pagos" dataDxfId="23"/>
    <tableColumn id="16" xr3:uid="{00000000-0010-0000-0400-000010000000}" name="Producto No Autorizado" dataDxfId="22"/>
    <tableColumn id="17" xr3:uid="{00000000-0010-0000-0400-000011000000}" name="Problemas con Préstamos" dataDxfId="21"/>
    <tableColumn id="18" xr3:uid="{00000000-0010-0000-0400-000012000000}" name="Publicidad Engañosa" dataDxfId="20"/>
    <tableColumn id="19" xr3:uid="{00000000-0010-0000-0400-000013000000}" name="Retiros" dataDxfId="19"/>
    <tableColumn id="20" xr3:uid="{00000000-0010-0000-0400-000014000000}" name="Transacción" dataDxfId="18"/>
    <tableColumn id="21" xr3:uid="{00000000-0010-0000-0400-000015000000}" name="Transferencias" dataDxfId="1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25" displayName="Table25" ref="B4:D20" totalsRowShown="0" headerRowDxfId="16" dataDxfId="9" headerRowBorderDxfId="15" tableBorderDxfId="14" totalsRowBorderDxfId="13">
  <autoFilter ref="B4:D20" xr:uid="{00000000-0009-0000-0100-000004000000}"/>
  <tableColumns count="3">
    <tableColumn id="1" xr3:uid="{00000000-0010-0000-0500-000001000000}" name="Fecha" dataDxfId="12"/>
    <tableColumn id="2" xr3:uid="{00000000-0010-0000-0500-000002000000}" name="Solicitudes" dataDxfId="11"/>
    <tableColumn id="3" xr3:uid="{00000000-0010-0000-0500-000003000000}" name="Entregas" dataDxfId="1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41167E-1EE9-4E9A-A36F-69A902CCC763}" name="Table258" displayName="Table258" ref="B4:C8" headerRowDxfId="8" dataDxfId="7" headerRowBorderDxfId="5" tableBorderDxfId="6" totalsRowBorderDxfId="4">
  <autoFilter ref="B4:C8" xr:uid="{00000000-0009-0000-0100-000004000000}"/>
  <tableColumns count="2">
    <tableColumn id="1" xr3:uid="{49FBE798-FCA5-4EDB-96AF-1B2E1964945D}" name="Fecha" dataDxfId="3" totalsRowDxfId="0"/>
    <tableColumn id="2" xr3:uid="{F073E8B3-FB75-47AE-98EA-5D9ED610AE41}" name="Contratos Trabajados" dataDxfId="2" totalsRow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"/>
  <sheetViews>
    <sheetView showGridLines="0" tabSelected="1" workbookViewId="0"/>
  </sheetViews>
  <sheetFormatPr defaultColWidth="9.140625" defaultRowHeight="15" x14ac:dyDescent="0.25"/>
  <cols>
    <col min="1" max="1" width="5.7109375" style="3" customWidth="1"/>
    <col min="2" max="2" width="14" style="3" bestFit="1" customWidth="1"/>
    <col min="3" max="3" width="18" style="3" bestFit="1" customWidth="1"/>
    <col min="4" max="4" width="14.42578125" style="3" bestFit="1" customWidth="1"/>
    <col min="5" max="5" width="16.28515625" style="3" bestFit="1" customWidth="1"/>
    <col min="6" max="6" width="12" style="3" bestFit="1" customWidth="1"/>
    <col min="7" max="7" width="16.85546875" style="3" customWidth="1"/>
    <col min="8" max="8" width="18.28515625" style="3" customWidth="1"/>
    <col min="9" max="16384" width="9.140625" style="3"/>
  </cols>
  <sheetData>
    <row r="1" spans="2:18" ht="50.1" customHeight="1" x14ac:dyDescent="0.25"/>
    <row r="2" spans="2:18" ht="20.100000000000001" customHeight="1" x14ac:dyDescent="0.35">
      <c r="B2" s="22" t="s">
        <v>121</v>
      </c>
      <c r="C2" s="23"/>
      <c r="D2" s="23"/>
      <c r="E2" s="23"/>
      <c r="F2" s="23"/>
      <c r="G2" s="23"/>
      <c r="H2" s="23"/>
      <c r="I2" s="23"/>
      <c r="J2" s="23"/>
      <c r="K2" s="24"/>
      <c r="L2" s="24"/>
      <c r="M2" s="25"/>
      <c r="N2" s="25"/>
      <c r="O2" s="23"/>
      <c r="P2" s="23"/>
      <c r="Q2" s="23"/>
      <c r="R2" s="23"/>
    </row>
    <row r="3" spans="2:18" ht="30" customHeight="1" x14ac:dyDescent="0.25">
      <c r="B3" s="66"/>
      <c r="C3" s="176" t="s">
        <v>56</v>
      </c>
      <c r="D3" s="176"/>
      <c r="E3" s="176"/>
      <c r="F3" s="176"/>
      <c r="G3" s="176"/>
      <c r="H3" s="177"/>
    </row>
    <row r="4" spans="2:18" ht="30" customHeight="1" x14ac:dyDescent="0.25">
      <c r="B4" s="44" t="s">
        <v>0</v>
      </c>
      <c r="C4" s="39" t="s">
        <v>57</v>
      </c>
      <c r="D4" s="39" t="s">
        <v>58</v>
      </c>
      <c r="E4" s="39" t="s">
        <v>59</v>
      </c>
      <c r="F4" s="39" t="s">
        <v>60</v>
      </c>
      <c r="G4" s="68" t="s">
        <v>66</v>
      </c>
      <c r="H4" s="39" t="s">
        <v>74</v>
      </c>
    </row>
    <row r="5" spans="2:18" ht="15.75" x14ac:dyDescent="0.25">
      <c r="B5" s="69">
        <v>44044</v>
      </c>
      <c r="C5" s="10">
        <v>281</v>
      </c>
      <c r="D5" s="10">
        <v>396</v>
      </c>
      <c r="E5" s="10">
        <v>2273</v>
      </c>
      <c r="F5" s="10"/>
      <c r="G5" s="10"/>
      <c r="H5" s="10">
        <f>SUM(Table1[[#This Row],[Presencial]:[Redes Sociales]])</f>
        <v>2950</v>
      </c>
    </row>
    <row r="6" spans="2:18" ht="15" customHeight="1" x14ac:dyDescent="0.25">
      <c r="B6" s="69">
        <v>44075</v>
      </c>
      <c r="C6" s="10">
        <v>474</v>
      </c>
      <c r="D6" s="10">
        <v>295</v>
      </c>
      <c r="E6" s="10">
        <v>2512</v>
      </c>
      <c r="F6" s="10"/>
      <c r="G6" s="10"/>
      <c r="H6" s="10">
        <f>SUM(Table1[[#This Row],[Presencial]:[Redes Sociales]])</f>
        <v>3281</v>
      </c>
    </row>
    <row r="7" spans="2:18" ht="15" customHeight="1" x14ac:dyDescent="0.25">
      <c r="B7" s="69">
        <v>44105</v>
      </c>
      <c r="C7" s="10">
        <v>659</v>
      </c>
      <c r="D7" s="10">
        <v>361</v>
      </c>
      <c r="E7" s="10">
        <v>2857</v>
      </c>
      <c r="F7" s="10"/>
      <c r="G7" s="10"/>
      <c r="H7" s="10">
        <f>SUM(Table1[[#This Row],[Presencial]:[Redes Sociales]])</f>
        <v>3877</v>
      </c>
    </row>
    <row r="8" spans="2:18" ht="15" customHeight="1" x14ac:dyDescent="0.25">
      <c r="B8" s="69">
        <v>44136</v>
      </c>
      <c r="C8" s="10">
        <v>859</v>
      </c>
      <c r="D8" s="10">
        <v>1375</v>
      </c>
      <c r="E8" s="10">
        <v>1589</v>
      </c>
      <c r="F8" s="10">
        <v>408</v>
      </c>
      <c r="G8" s="10">
        <v>78</v>
      </c>
      <c r="H8" s="10">
        <f>SUM(Table1[[#This Row],[Presencial]:[Redes Sociales]])</f>
        <v>4309</v>
      </c>
    </row>
    <row r="9" spans="2:18" ht="15" customHeight="1" x14ac:dyDescent="0.25">
      <c r="B9" s="69">
        <v>44166</v>
      </c>
      <c r="C9" s="10">
        <v>764</v>
      </c>
      <c r="D9" s="10">
        <v>1348</v>
      </c>
      <c r="E9" s="10">
        <v>2259</v>
      </c>
      <c r="F9" s="10">
        <v>571</v>
      </c>
      <c r="G9" s="10">
        <v>176</v>
      </c>
      <c r="H9" s="10">
        <f>SUM(Table1[[#This Row],[Presencial]:[Redes Sociales]])</f>
        <v>5118</v>
      </c>
    </row>
    <row r="10" spans="2:18" ht="15" customHeight="1" x14ac:dyDescent="0.25">
      <c r="B10" s="69">
        <v>44197</v>
      </c>
      <c r="C10" s="10">
        <v>655</v>
      </c>
      <c r="D10" s="10">
        <v>1419</v>
      </c>
      <c r="E10" s="10">
        <v>1966</v>
      </c>
      <c r="F10" s="10">
        <v>324</v>
      </c>
      <c r="G10" s="10">
        <v>135</v>
      </c>
      <c r="H10" s="10">
        <f>SUM(Table1[[#This Row],[Presencial]:[Redes Sociales]])</f>
        <v>4499</v>
      </c>
    </row>
    <row r="11" spans="2:18" ht="15" customHeight="1" x14ac:dyDescent="0.25">
      <c r="B11" s="69">
        <v>44228</v>
      </c>
      <c r="C11" s="10">
        <v>888</v>
      </c>
      <c r="D11" s="10">
        <v>1889</v>
      </c>
      <c r="E11" s="10">
        <v>2640</v>
      </c>
      <c r="F11" s="10">
        <v>609</v>
      </c>
      <c r="G11" s="10">
        <v>111</v>
      </c>
      <c r="H11" s="10">
        <f>SUM(Table1[[#This Row],[Presencial]:[Redes Sociales]])</f>
        <v>6137</v>
      </c>
    </row>
    <row r="12" spans="2:18" ht="15.75" x14ac:dyDescent="0.25">
      <c r="B12" s="70">
        <v>44256</v>
      </c>
      <c r="C12" s="71">
        <v>1157</v>
      </c>
      <c r="D12" s="15">
        <v>1907</v>
      </c>
      <c r="E12" s="15">
        <v>3793</v>
      </c>
      <c r="F12" s="15">
        <v>333</v>
      </c>
      <c r="G12" s="15">
        <v>235</v>
      </c>
      <c r="H12" s="10">
        <f>SUM(Table1[[#This Row],[Presencial]:[Redes Sociales]])</f>
        <v>7425</v>
      </c>
    </row>
    <row r="13" spans="2:18" ht="15.75" x14ac:dyDescent="0.25">
      <c r="B13" s="69">
        <v>44287</v>
      </c>
      <c r="C13" s="26">
        <v>1022</v>
      </c>
      <c r="D13" s="10">
        <v>1430</v>
      </c>
      <c r="E13" s="10">
        <v>3309</v>
      </c>
      <c r="F13" s="10">
        <v>158</v>
      </c>
      <c r="G13" s="10">
        <v>218</v>
      </c>
      <c r="H13" s="10">
        <f>SUM(Table1[[#This Row],[Presencial]:[Redes Sociales]])</f>
        <v>6137</v>
      </c>
    </row>
    <row r="14" spans="2:18" ht="15.75" x14ac:dyDescent="0.25">
      <c r="B14" s="69">
        <v>44317</v>
      </c>
      <c r="C14" s="26">
        <v>1004</v>
      </c>
      <c r="D14" s="10">
        <v>2138</v>
      </c>
      <c r="E14" s="10">
        <v>3035</v>
      </c>
      <c r="F14" s="10">
        <v>159</v>
      </c>
      <c r="G14" s="10">
        <v>266</v>
      </c>
      <c r="H14" s="10">
        <f>SUM(Table1[[#This Row],[Presencial]:[Redes Sociales]])</f>
        <v>6602</v>
      </c>
    </row>
    <row r="15" spans="2:18" ht="15.75" x14ac:dyDescent="0.25">
      <c r="B15" s="69">
        <v>44348</v>
      </c>
      <c r="C15" s="26">
        <v>1014</v>
      </c>
      <c r="D15" s="10">
        <v>2567</v>
      </c>
      <c r="E15" s="72">
        <v>3659</v>
      </c>
      <c r="F15" s="10">
        <v>158</v>
      </c>
      <c r="G15" s="10">
        <v>363</v>
      </c>
      <c r="H15" s="10">
        <f>SUM(Table1[[#This Row],[Presencial]:[Redes Sociales]])</f>
        <v>7761</v>
      </c>
    </row>
    <row r="16" spans="2:18" ht="15.75" x14ac:dyDescent="0.25">
      <c r="B16" s="70">
        <v>44378</v>
      </c>
      <c r="C16" s="71">
        <v>1090</v>
      </c>
      <c r="D16" s="15">
        <v>2531</v>
      </c>
      <c r="E16" s="73">
        <v>3014</v>
      </c>
      <c r="F16" s="15">
        <v>211</v>
      </c>
      <c r="G16" s="15">
        <v>407</v>
      </c>
      <c r="H16" s="10">
        <f>SUM(Table1[[#This Row],[Presencial]:[Redes Sociales]])</f>
        <v>7253</v>
      </c>
    </row>
    <row r="17" spans="2:8" ht="15.75" x14ac:dyDescent="0.25">
      <c r="B17" s="70">
        <v>44409</v>
      </c>
      <c r="C17" s="71">
        <v>1011</v>
      </c>
      <c r="D17" s="15">
        <v>2170</v>
      </c>
      <c r="E17" s="73">
        <v>2716</v>
      </c>
      <c r="F17" s="15">
        <v>169</v>
      </c>
      <c r="G17" s="15">
        <v>367</v>
      </c>
      <c r="H17" s="10">
        <f>SUM(Table1[[#This Row],[Presencial]:[Redes Sociales]])</f>
        <v>6433</v>
      </c>
    </row>
    <row r="18" spans="2:8" ht="15.75" x14ac:dyDescent="0.25">
      <c r="B18" s="69">
        <v>44440</v>
      </c>
      <c r="C18" s="26">
        <v>919</v>
      </c>
      <c r="D18" s="10">
        <v>2171</v>
      </c>
      <c r="E18" s="72">
        <v>2331</v>
      </c>
      <c r="F18" s="10">
        <v>141</v>
      </c>
      <c r="G18" s="10">
        <v>214</v>
      </c>
      <c r="H18" s="10">
        <f>SUM(Table1[[#This Row],[Presencial]:[Redes Sociales]])</f>
        <v>5776</v>
      </c>
    </row>
    <row r="19" spans="2:8" ht="15.75" x14ac:dyDescent="0.25">
      <c r="B19" s="151">
        <v>44470</v>
      </c>
      <c r="C19" s="152">
        <v>795</v>
      </c>
      <c r="D19" s="153">
        <v>2384</v>
      </c>
      <c r="E19" s="154">
        <v>2470</v>
      </c>
      <c r="F19" s="153">
        <v>2144</v>
      </c>
      <c r="G19" s="153">
        <v>1108</v>
      </c>
      <c r="H19" s="153">
        <v>8901</v>
      </c>
    </row>
    <row r="20" spans="2:8" ht="15.75" x14ac:dyDescent="0.25">
      <c r="B20" s="151">
        <v>44501</v>
      </c>
      <c r="C20" s="152">
        <v>897</v>
      </c>
      <c r="D20" s="153">
        <v>2379</v>
      </c>
      <c r="E20" s="153">
        <v>2660</v>
      </c>
      <c r="F20" s="153">
        <v>917</v>
      </c>
      <c r="G20" s="153">
        <v>355</v>
      </c>
      <c r="H20" s="153">
        <v>7208</v>
      </c>
    </row>
    <row r="21" spans="2:8" ht="15.75" x14ac:dyDescent="0.25">
      <c r="B21" s="155">
        <v>44531</v>
      </c>
      <c r="C21" s="156">
        <v>679</v>
      </c>
      <c r="D21" s="157">
        <v>1736</v>
      </c>
      <c r="E21" s="157">
        <v>2258</v>
      </c>
      <c r="F21" s="157">
        <v>1831</v>
      </c>
      <c r="G21" s="157">
        <v>268</v>
      </c>
      <c r="H21" s="157">
        <v>6772</v>
      </c>
    </row>
    <row r="22" spans="2:8" ht="15.75" x14ac:dyDescent="0.25">
      <c r="B22" s="158"/>
      <c r="C22" s="159"/>
      <c r="D22" s="159"/>
      <c r="E22" s="159"/>
      <c r="F22" s="159"/>
      <c r="G22" s="159"/>
      <c r="H22" s="159"/>
    </row>
    <row r="23" spans="2:8" x14ac:dyDescent="0.25">
      <c r="B23" s="3" t="s">
        <v>62</v>
      </c>
    </row>
  </sheetData>
  <sheetProtection algorithmName="SHA-512" hashValue="GZTHG86yN6mPkcfwWoj22vh24WgO8MDXLRRXNPjtRSnRhsGFGdCzXmhq4etSaC+s5HliXzwoVCsTyszNW8r+Fw==" saltValue="IATssXxsSwtWn/c/HK/57Q==" spinCount="100000" sheet="1" objects="1" scenarios="1" sort="0" autoFilter="0" pivotTables="0"/>
  <mergeCells count="1">
    <mergeCell ref="C3:H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239"/>
  <sheetViews>
    <sheetView showGridLines="0" workbookViewId="0"/>
  </sheetViews>
  <sheetFormatPr defaultColWidth="21.140625" defaultRowHeight="15" x14ac:dyDescent="0.25"/>
  <cols>
    <col min="1" max="1" width="5.7109375" style="74" customWidth="1"/>
    <col min="2" max="2" width="14" style="83" customWidth="1"/>
    <col min="3" max="3" width="62.140625" style="74" bestFit="1" customWidth="1"/>
    <col min="4" max="4" width="17" style="81" bestFit="1" customWidth="1"/>
    <col min="5" max="5" width="19.5703125" style="81" customWidth="1"/>
    <col min="6" max="6" width="15.42578125" style="81" bestFit="1" customWidth="1"/>
    <col min="7" max="7" width="11.140625" style="81" bestFit="1" customWidth="1"/>
    <col min="8" max="8" width="15.28515625" style="81" customWidth="1"/>
    <col min="9" max="9" width="20.28515625" style="81" customWidth="1"/>
    <col min="10" max="16384" width="21.140625" style="74"/>
  </cols>
  <sheetData>
    <row r="1" spans="2:9" ht="50.1" customHeight="1" x14ac:dyDescent="0.25"/>
    <row r="2" spans="2:9" ht="20.100000000000001" customHeight="1" x14ac:dyDescent="0.3">
      <c r="B2" s="22" t="s">
        <v>122</v>
      </c>
    </row>
    <row r="3" spans="2:9" ht="30" customHeight="1" x14ac:dyDescent="0.25">
      <c r="B3" s="97"/>
      <c r="C3" s="178" t="s">
        <v>63</v>
      </c>
      <c r="D3" s="178"/>
      <c r="E3" s="178"/>
      <c r="F3" s="178"/>
      <c r="G3" s="178"/>
      <c r="H3" s="178"/>
      <c r="I3" s="179"/>
    </row>
    <row r="4" spans="2:9" s="75" customFormat="1" ht="30" customHeight="1" x14ac:dyDescent="0.25">
      <c r="B4" s="98" t="s">
        <v>0</v>
      </c>
      <c r="C4" s="67" t="s">
        <v>64</v>
      </c>
      <c r="D4" s="67" t="s">
        <v>57</v>
      </c>
      <c r="E4" s="67" t="s">
        <v>75</v>
      </c>
      <c r="F4" s="67" t="s">
        <v>65</v>
      </c>
      <c r="G4" s="67" t="s">
        <v>60</v>
      </c>
      <c r="H4" s="67" t="s">
        <v>66</v>
      </c>
      <c r="I4" s="67" t="s">
        <v>67</v>
      </c>
    </row>
    <row r="5" spans="2:9" ht="15.75" x14ac:dyDescent="0.25">
      <c r="B5" s="84">
        <v>44166</v>
      </c>
      <c r="C5" s="85" t="s">
        <v>88</v>
      </c>
      <c r="D5" s="86">
        <v>244</v>
      </c>
      <c r="E5" s="86">
        <v>424</v>
      </c>
      <c r="F5" s="86">
        <v>388</v>
      </c>
      <c r="G5" s="86">
        <v>105</v>
      </c>
      <c r="H5" s="86"/>
      <c r="I5" s="86">
        <v>1161</v>
      </c>
    </row>
    <row r="6" spans="2:9" ht="15.75" x14ac:dyDescent="0.25">
      <c r="B6" s="84">
        <v>44167</v>
      </c>
      <c r="C6" s="85" t="s">
        <v>69</v>
      </c>
      <c r="D6" s="86">
        <v>90</v>
      </c>
      <c r="E6" s="86">
        <v>189</v>
      </c>
      <c r="F6" s="86">
        <v>479</v>
      </c>
      <c r="G6" s="86">
        <v>219</v>
      </c>
      <c r="H6" s="86"/>
      <c r="I6" s="86">
        <v>977</v>
      </c>
    </row>
    <row r="7" spans="2:9" ht="15.75" x14ac:dyDescent="0.25">
      <c r="B7" s="84">
        <v>44168</v>
      </c>
      <c r="C7" s="85" t="s">
        <v>68</v>
      </c>
      <c r="D7" s="86"/>
      <c r="E7" s="86">
        <v>8</v>
      </c>
      <c r="F7" s="86">
        <v>1</v>
      </c>
      <c r="G7" s="86"/>
      <c r="H7" s="86"/>
      <c r="I7" s="86">
        <v>9</v>
      </c>
    </row>
    <row r="8" spans="2:9" ht="15.75" x14ac:dyDescent="0.25">
      <c r="B8" s="84">
        <v>44169</v>
      </c>
      <c r="C8" s="85" t="s">
        <v>87</v>
      </c>
      <c r="D8" s="86"/>
      <c r="E8" s="86"/>
      <c r="F8" s="86"/>
      <c r="G8" s="86"/>
      <c r="H8" s="86"/>
      <c r="I8" s="86"/>
    </row>
    <row r="9" spans="2:9" ht="15.75" x14ac:dyDescent="0.25">
      <c r="B9" s="84">
        <v>44170</v>
      </c>
      <c r="C9" s="85" t="s">
        <v>70</v>
      </c>
      <c r="D9" s="86">
        <v>26</v>
      </c>
      <c r="E9" s="86">
        <v>134</v>
      </c>
      <c r="F9" s="86">
        <v>338</v>
      </c>
      <c r="G9" s="86">
        <v>38</v>
      </c>
      <c r="H9" s="86"/>
      <c r="I9" s="86">
        <v>536</v>
      </c>
    </row>
    <row r="10" spans="2:9" ht="15.75" x14ac:dyDescent="0.25">
      <c r="B10" s="84">
        <v>44171</v>
      </c>
      <c r="C10" s="85" t="s">
        <v>71</v>
      </c>
      <c r="D10" s="86">
        <v>23</v>
      </c>
      <c r="E10" s="86">
        <v>42</v>
      </c>
      <c r="F10" s="86">
        <v>79</v>
      </c>
      <c r="G10" s="86">
        <v>26</v>
      </c>
      <c r="H10" s="86"/>
      <c r="I10" s="86">
        <v>170</v>
      </c>
    </row>
    <row r="11" spans="2:9" ht="15.75" x14ac:dyDescent="0.25">
      <c r="B11" s="84">
        <v>44172</v>
      </c>
      <c r="C11" s="85" t="s">
        <v>72</v>
      </c>
      <c r="D11" s="86">
        <v>129</v>
      </c>
      <c r="E11" s="86"/>
      <c r="F11" s="86"/>
      <c r="G11" s="86"/>
      <c r="H11" s="86"/>
      <c r="I11" s="86">
        <v>129</v>
      </c>
    </row>
    <row r="12" spans="2:9" ht="15.75" x14ac:dyDescent="0.25">
      <c r="B12" s="84">
        <v>44173</v>
      </c>
      <c r="C12" s="85" t="s">
        <v>89</v>
      </c>
      <c r="D12" s="86">
        <v>81</v>
      </c>
      <c r="E12" s="86">
        <v>78</v>
      </c>
      <c r="F12" s="86">
        <v>529</v>
      </c>
      <c r="G12" s="86">
        <v>51</v>
      </c>
      <c r="H12" s="86"/>
      <c r="I12" s="86">
        <v>739</v>
      </c>
    </row>
    <row r="13" spans="2:9" ht="15.75" x14ac:dyDescent="0.25">
      <c r="B13" s="84">
        <v>44174</v>
      </c>
      <c r="C13" s="85" t="s">
        <v>90</v>
      </c>
      <c r="D13" s="86">
        <v>17</v>
      </c>
      <c r="E13" s="86">
        <v>24</v>
      </c>
      <c r="F13" s="86">
        <v>39</v>
      </c>
      <c r="G13" s="86">
        <v>19</v>
      </c>
      <c r="H13" s="86"/>
      <c r="I13" s="86">
        <v>99</v>
      </c>
    </row>
    <row r="14" spans="2:9" ht="15.75" x14ac:dyDescent="0.25">
      <c r="B14" s="84">
        <v>44175</v>
      </c>
      <c r="C14" s="85" t="s">
        <v>14</v>
      </c>
      <c r="D14" s="86">
        <v>65</v>
      </c>
      <c r="E14" s="86">
        <v>30</v>
      </c>
      <c r="F14" s="86">
        <v>27</v>
      </c>
      <c r="G14" s="86">
        <v>9</v>
      </c>
      <c r="H14" s="86"/>
      <c r="I14" s="86">
        <v>2</v>
      </c>
    </row>
    <row r="15" spans="2:9" ht="15.75" x14ac:dyDescent="0.25">
      <c r="B15" s="84">
        <v>44176</v>
      </c>
      <c r="C15" s="85" t="s">
        <v>95</v>
      </c>
      <c r="D15" s="86"/>
      <c r="E15" s="86"/>
      <c r="F15" s="86">
        <v>2</v>
      </c>
      <c r="G15" s="86"/>
      <c r="H15" s="86"/>
      <c r="I15" s="86"/>
    </row>
    <row r="16" spans="2:9" ht="15.75" x14ac:dyDescent="0.25">
      <c r="B16" s="84">
        <v>44176</v>
      </c>
      <c r="C16" s="85" t="s">
        <v>91</v>
      </c>
      <c r="D16" s="86"/>
      <c r="E16" s="86"/>
      <c r="F16" s="86"/>
      <c r="G16" s="86"/>
      <c r="H16" s="86"/>
      <c r="I16" s="86"/>
    </row>
    <row r="17" spans="2:9" ht="15.75" x14ac:dyDescent="0.25">
      <c r="B17" s="84">
        <v>44177</v>
      </c>
      <c r="C17" s="85" t="s">
        <v>92</v>
      </c>
      <c r="D17" s="86"/>
      <c r="E17" s="86"/>
      <c r="F17" s="86"/>
      <c r="G17" s="86"/>
      <c r="H17" s="86"/>
      <c r="I17" s="86"/>
    </row>
    <row r="18" spans="2:9" ht="15.75" x14ac:dyDescent="0.25">
      <c r="B18" s="84">
        <v>44178</v>
      </c>
      <c r="C18" s="85" t="s">
        <v>93</v>
      </c>
      <c r="D18" s="86"/>
      <c r="E18" s="86"/>
      <c r="F18" s="86"/>
      <c r="G18" s="86"/>
      <c r="H18" s="86"/>
      <c r="I18" s="86"/>
    </row>
    <row r="19" spans="2:9" ht="15.75" x14ac:dyDescent="0.25">
      <c r="B19" s="84">
        <v>44177</v>
      </c>
      <c r="C19" s="85" t="s">
        <v>94</v>
      </c>
      <c r="D19" s="86"/>
      <c r="E19" s="86"/>
      <c r="F19" s="86"/>
      <c r="G19" s="86"/>
      <c r="H19" s="86"/>
      <c r="I19" s="86"/>
    </row>
    <row r="20" spans="2:9" ht="15.75" x14ac:dyDescent="0.25">
      <c r="B20" s="84">
        <v>44177</v>
      </c>
      <c r="C20" s="85" t="s">
        <v>73</v>
      </c>
      <c r="D20" s="86">
        <v>89</v>
      </c>
      <c r="E20" s="86">
        <v>419</v>
      </c>
      <c r="F20" s="86">
        <v>377</v>
      </c>
      <c r="G20" s="86">
        <v>104</v>
      </c>
      <c r="H20" s="86">
        <v>176</v>
      </c>
      <c r="I20" s="86">
        <v>989</v>
      </c>
    </row>
    <row r="21" spans="2:9" s="65" customFormat="1" ht="15.75" x14ac:dyDescent="0.25">
      <c r="B21" s="87">
        <v>44177</v>
      </c>
      <c r="C21" s="88" t="s">
        <v>74</v>
      </c>
      <c r="D21" s="89">
        <v>764</v>
      </c>
      <c r="E21" s="89">
        <v>1348</v>
      </c>
      <c r="F21" s="89">
        <v>2259</v>
      </c>
      <c r="G21" s="89">
        <v>571</v>
      </c>
      <c r="H21" s="89">
        <v>176</v>
      </c>
      <c r="I21" s="89">
        <v>5118</v>
      </c>
    </row>
    <row r="22" spans="2:9" ht="15.75" x14ac:dyDescent="0.25">
      <c r="B22" s="84">
        <v>44197</v>
      </c>
      <c r="C22" s="85" t="s">
        <v>88</v>
      </c>
      <c r="D22" s="86">
        <v>221</v>
      </c>
      <c r="E22" s="86">
        <v>400</v>
      </c>
      <c r="F22" s="86">
        <v>389</v>
      </c>
      <c r="G22" s="86">
        <v>39</v>
      </c>
      <c r="H22" s="86"/>
      <c r="I22" s="86">
        <v>1049</v>
      </c>
    </row>
    <row r="23" spans="2:9" ht="15.75" x14ac:dyDescent="0.25">
      <c r="B23" s="84">
        <v>44197</v>
      </c>
      <c r="C23" s="85" t="s">
        <v>69</v>
      </c>
      <c r="D23" s="86">
        <v>84</v>
      </c>
      <c r="E23" s="86">
        <v>98</v>
      </c>
      <c r="F23" s="86">
        <v>321</v>
      </c>
      <c r="G23" s="86">
        <v>60</v>
      </c>
      <c r="H23" s="86"/>
      <c r="I23" s="86">
        <v>563</v>
      </c>
    </row>
    <row r="24" spans="2:9" ht="15.75" x14ac:dyDescent="0.25">
      <c r="B24" s="84">
        <v>44198</v>
      </c>
      <c r="C24" s="85" t="s">
        <v>68</v>
      </c>
      <c r="D24" s="86">
        <v>2</v>
      </c>
      <c r="E24" s="86">
        <v>2</v>
      </c>
      <c r="F24" s="86"/>
      <c r="G24" s="86"/>
      <c r="H24" s="86"/>
      <c r="I24" s="86">
        <v>4</v>
      </c>
    </row>
    <row r="25" spans="2:9" ht="15.75" x14ac:dyDescent="0.25">
      <c r="B25" s="84">
        <v>44199</v>
      </c>
      <c r="C25" s="85" t="s">
        <v>87</v>
      </c>
      <c r="D25" s="86"/>
      <c r="E25" s="86"/>
      <c r="F25" s="86"/>
      <c r="G25" s="86"/>
      <c r="H25" s="86"/>
      <c r="I25" s="86"/>
    </row>
    <row r="26" spans="2:9" ht="15.75" x14ac:dyDescent="0.25">
      <c r="B26" s="84">
        <v>44200</v>
      </c>
      <c r="C26" s="85" t="s">
        <v>70</v>
      </c>
      <c r="D26" s="86">
        <v>38</v>
      </c>
      <c r="E26" s="86">
        <v>80</v>
      </c>
      <c r="F26" s="86">
        <v>327</v>
      </c>
      <c r="G26" s="86">
        <v>18</v>
      </c>
      <c r="H26" s="86"/>
      <c r="I26" s="86">
        <v>463</v>
      </c>
    </row>
    <row r="27" spans="2:9" ht="15.75" x14ac:dyDescent="0.25">
      <c r="B27" s="84">
        <v>44201</v>
      </c>
      <c r="C27" s="85" t="s">
        <v>71</v>
      </c>
      <c r="D27" s="86">
        <v>17</v>
      </c>
      <c r="E27" s="86">
        <v>35</v>
      </c>
      <c r="F27" s="86">
        <v>76</v>
      </c>
      <c r="G27" s="86">
        <v>23</v>
      </c>
      <c r="H27" s="86"/>
      <c r="I27" s="86">
        <v>151</v>
      </c>
    </row>
    <row r="28" spans="2:9" ht="15.75" x14ac:dyDescent="0.25">
      <c r="B28" s="84">
        <v>44200</v>
      </c>
      <c r="C28" s="85" t="s">
        <v>72</v>
      </c>
      <c r="D28" s="86">
        <v>100</v>
      </c>
      <c r="E28" s="86"/>
      <c r="F28" s="86"/>
      <c r="G28" s="86"/>
      <c r="H28" s="86"/>
      <c r="I28" s="86">
        <v>100</v>
      </c>
    </row>
    <row r="29" spans="2:9" ht="15.75" x14ac:dyDescent="0.25">
      <c r="B29" s="84">
        <v>44201</v>
      </c>
      <c r="C29" s="85" t="s">
        <v>89</v>
      </c>
      <c r="D29" s="86">
        <v>109</v>
      </c>
      <c r="E29" s="86">
        <v>77</v>
      </c>
      <c r="F29" s="86">
        <v>625</v>
      </c>
      <c r="G29" s="86">
        <v>40</v>
      </c>
      <c r="H29" s="86"/>
      <c r="I29" s="86">
        <v>851</v>
      </c>
    </row>
    <row r="30" spans="2:9" ht="15.75" x14ac:dyDescent="0.25">
      <c r="B30" s="84">
        <v>44202</v>
      </c>
      <c r="C30" s="85" t="s">
        <v>90</v>
      </c>
      <c r="D30" s="86">
        <v>28</v>
      </c>
      <c r="E30" s="86">
        <v>31</v>
      </c>
      <c r="F30" s="86">
        <v>20</v>
      </c>
      <c r="G30" s="86">
        <v>6</v>
      </c>
      <c r="H30" s="86"/>
      <c r="I30" s="86">
        <v>85</v>
      </c>
    </row>
    <row r="31" spans="2:9" ht="15.75" x14ac:dyDescent="0.25">
      <c r="B31" s="84">
        <v>44203</v>
      </c>
      <c r="C31" s="85" t="s">
        <v>14</v>
      </c>
      <c r="D31" s="86">
        <v>53</v>
      </c>
      <c r="E31" s="86">
        <v>74</v>
      </c>
      <c r="F31" s="86">
        <v>98</v>
      </c>
      <c r="G31" s="86">
        <v>9</v>
      </c>
      <c r="H31" s="86"/>
      <c r="I31" s="86">
        <v>234</v>
      </c>
    </row>
    <row r="32" spans="2:9" ht="15.75" x14ac:dyDescent="0.25">
      <c r="B32" s="84">
        <v>44204</v>
      </c>
      <c r="C32" s="85" t="s">
        <v>95</v>
      </c>
      <c r="D32" s="86"/>
      <c r="E32" s="86"/>
      <c r="F32" s="86"/>
      <c r="G32" s="86"/>
      <c r="H32" s="86"/>
      <c r="I32" s="86"/>
    </row>
    <row r="33" spans="2:9" ht="15.75" x14ac:dyDescent="0.25">
      <c r="B33" s="84">
        <v>44204</v>
      </c>
      <c r="C33" s="85" t="s">
        <v>91</v>
      </c>
      <c r="D33" s="86"/>
      <c r="E33" s="86"/>
      <c r="F33" s="86"/>
      <c r="G33" s="86"/>
      <c r="H33" s="86"/>
      <c r="I33" s="86"/>
    </row>
    <row r="34" spans="2:9" ht="15.75" x14ac:dyDescent="0.25">
      <c r="B34" s="84">
        <v>44205</v>
      </c>
      <c r="C34" s="85" t="s">
        <v>92</v>
      </c>
      <c r="D34" s="86"/>
      <c r="E34" s="86"/>
      <c r="F34" s="86"/>
      <c r="G34" s="86"/>
      <c r="H34" s="86"/>
      <c r="I34" s="86"/>
    </row>
    <row r="35" spans="2:9" ht="15.75" x14ac:dyDescent="0.25">
      <c r="B35" s="84">
        <v>44206</v>
      </c>
      <c r="C35" s="85" t="s">
        <v>93</v>
      </c>
      <c r="D35" s="86"/>
      <c r="E35" s="86"/>
      <c r="F35" s="86"/>
      <c r="G35" s="86"/>
      <c r="H35" s="86"/>
      <c r="I35" s="86"/>
    </row>
    <row r="36" spans="2:9" ht="15.75" x14ac:dyDescent="0.25">
      <c r="B36" s="84">
        <v>44207</v>
      </c>
      <c r="C36" s="85" t="s">
        <v>94</v>
      </c>
      <c r="D36" s="86"/>
      <c r="E36" s="86"/>
      <c r="F36" s="86"/>
      <c r="G36" s="86"/>
      <c r="H36" s="86"/>
      <c r="I36" s="86"/>
    </row>
    <row r="37" spans="2:9" ht="15.75" x14ac:dyDescent="0.25">
      <c r="B37" s="84">
        <v>44207</v>
      </c>
      <c r="C37" s="85" t="s">
        <v>73</v>
      </c>
      <c r="D37" s="86">
        <v>3</v>
      </c>
      <c r="E37" s="86">
        <v>622</v>
      </c>
      <c r="F37" s="86">
        <v>107</v>
      </c>
      <c r="G37" s="86">
        <v>129</v>
      </c>
      <c r="H37" s="86">
        <v>135</v>
      </c>
      <c r="I37" s="86">
        <v>996</v>
      </c>
    </row>
    <row r="38" spans="2:9" s="65" customFormat="1" ht="15.75" x14ac:dyDescent="0.25">
      <c r="B38" s="90">
        <v>44207</v>
      </c>
      <c r="C38" s="88" t="s">
        <v>74</v>
      </c>
      <c r="D38" s="89">
        <v>655</v>
      </c>
      <c r="E38" s="89">
        <v>1419</v>
      </c>
      <c r="F38" s="89">
        <v>1966</v>
      </c>
      <c r="G38" s="89">
        <v>324</v>
      </c>
      <c r="H38" s="89">
        <v>135</v>
      </c>
      <c r="I38" s="89">
        <v>4499</v>
      </c>
    </row>
    <row r="39" spans="2:9" ht="15.75" x14ac:dyDescent="0.25">
      <c r="B39" s="84">
        <v>44228</v>
      </c>
      <c r="C39" s="85" t="s">
        <v>88</v>
      </c>
      <c r="D39" s="86">
        <v>267</v>
      </c>
      <c r="E39" s="86">
        <v>337</v>
      </c>
      <c r="F39" s="86">
        <v>396</v>
      </c>
      <c r="G39" s="86">
        <v>99</v>
      </c>
      <c r="H39" s="86"/>
      <c r="I39" s="86"/>
    </row>
    <row r="40" spans="2:9" ht="15.75" x14ac:dyDescent="0.25">
      <c r="B40" s="84">
        <v>44229</v>
      </c>
      <c r="C40" s="85" t="s">
        <v>69</v>
      </c>
      <c r="D40" s="86">
        <v>122</v>
      </c>
      <c r="E40" s="86">
        <v>136</v>
      </c>
      <c r="F40" s="86">
        <v>500</v>
      </c>
      <c r="G40" s="86">
        <v>164</v>
      </c>
      <c r="H40" s="86"/>
      <c r="I40" s="86"/>
    </row>
    <row r="41" spans="2:9" ht="15.75" x14ac:dyDescent="0.25">
      <c r="B41" s="84">
        <v>44230</v>
      </c>
      <c r="C41" s="85" t="s">
        <v>68</v>
      </c>
      <c r="D41" s="86"/>
      <c r="E41" s="86"/>
      <c r="F41" s="86"/>
      <c r="G41" s="86"/>
      <c r="H41" s="86"/>
      <c r="I41" s="86"/>
    </row>
    <row r="42" spans="2:9" ht="15.75" x14ac:dyDescent="0.25">
      <c r="B42" s="84">
        <v>44231</v>
      </c>
      <c r="C42" s="85" t="s">
        <v>87</v>
      </c>
      <c r="D42" s="86">
        <v>1</v>
      </c>
      <c r="E42" s="86"/>
      <c r="F42" s="86"/>
      <c r="G42" s="86"/>
      <c r="H42" s="86"/>
      <c r="I42" s="86"/>
    </row>
    <row r="43" spans="2:9" ht="15.75" x14ac:dyDescent="0.25">
      <c r="B43" s="84">
        <v>44232</v>
      </c>
      <c r="C43" s="85" t="s">
        <v>70</v>
      </c>
      <c r="D43" s="86">
        <v>44</v>
      </c>
      <c r="E43" s="86">
        <v>114</v>
      </c>
      <c r="F43" s="86">
        <v>405</v>
      </c>
      <c r="G43" s="86">
        <v>67</v>
      </c>
      <c r="H43" s="86"/>
      <c r="I43" s="86"/>
    </row>
    <row r="44" spans="2:9" ht="15.75" x14ac:dyDescent="0.25">
      <c r="B44" s="84">
        <v>44233</v>
      </c>
      <c r="C44" s="85" t="s">
        <v>71</v>
      </c>
      <c r="D44" s="86">
        <v>21</v>
      </c>
      <c r="E44" s="86">
        <v>50</v>
      </c>
      <c r="F44" s="86">
        <v>115</v>
      </c>
      <c r="G44" s="86">
        <v>35</v>
      </c>
      <c r="H44" s="86"/>
      <c r="I44" s="86"/>
    </row>
    <row r="45" spans="2:9" ht="15.75" x14ac:dyDescent="0.25">
      <c r="B45" s="84">
        <v>44231</v>
      </c>
      <c r="C45" s="85" t="s">
        <v>72</v>
      </c>
      <c r="D45" s="86">
        <v>167</v>
      </c>
      <c r="E45" s="86"/>
      <c r="F45" s="86"/>
      <c r="G45" s="86"/>
      <c r="H45" s="86"/>
      <c r="I45" s="86"/>
    </row>
    <row r="46" spans="2:9" ht="15.75" x14ac:dyDescent="0.25">
      <c r="B46" s="84">
        <v>44232</v>
      </c>
      <c r="C46" s="85" t="s">
        <v>89</v>
      </c>
      <c r="D46" s="86">
        <v>149</v>
      </c>
      <c r="E46" s="86">
        <v>184</v>
      </c>
      <c r="F46" s="86">
        <v>922</v>
      </c>
      <c r="G46" s="86">
        <v>107</v>
      </c>
      <c r="H46" s="86"/>
      <c r="I46" s="86"/>
    </row>
    <row r="47" spans="2:9" ht="15.75" x14ac:dyDescent="0.25">
      <c r="B47" s="84">
        <v>44233</v>
      </c>
      <c r="C47" s="85" t="s">
        <v>90</v>
      </c>
      <c r="D47" s="86">
        <v>22</v>
      </c>
      <c r="E47" s="86">
        <v>82</v>
      </c>
      <c r="F47" s="86">
        <v>77</v>
      </c>
      <c r="G47" s="86">
        <v>10</v>
      </c>
      <c r="H47" s="86"/>
      <c r="I47" s="86"/>
    </row>
    <row r="48" spans="2:9" ht="15.75" x14ac:dyDescent="0.25">
      <c r="B48" s="84">
        <v>44234</v>
      </c>
      <c r="C48" s="85" t="s">
        <v>14</v>
      </c>
      <c r="D48" s="86">
        <v>75</v>
      </c>
      <c r="E48" s="86">
        <v>105</v>
      </c>
      <c r="F48" s="86">
        <v>121</v>
      </c>
      <c r="G48" s="86">
        <v>27</v>
      </c>
      <c r="H48" s="86"/>
      <c r="I48" s="86"/>
    </row>
    <row r="49" spans="2:9" ht="15.75" x14ac:dyDescent="0.25">
      <c r="B49" s="84">
        <v>44235</v>
      </c>
      <c r="C49" s="85" t="s">
        <v>95</v>
      </c>
      <c r="D49" s="86"/>
      <c r="E49" s="86"/>
      <c r="F49" s="86"/>
      <c r="G49" s="86"/>
      <c r="H49" s="86"/>
      <c r="I49" s="86"/>
    </row>
    <row r="50" spans="2:9" ht="15.75" x14ac:dyDescent="0.25">
      <c r="B50" s="84">
        <v>44235</v>
      </c>
      <c r="C50" s="85" t="s">
        <v>91</v>
      </c>
      <c r="D50" s="86"/>
      <c r="E50" s="86"/>
      <c r="F50" s="86"/>
      <c r="G50" s="86"/>
      <c r="H50" s="86"/>
      <c r="I50" s="86"/>
    </row>
    <row r="51" spans="2:9" ht="15.75" x14ac:dyDescent="0.25">
      <c r="B51" s="84">
        <v>44236</v>
      </c>
      <c r="C51" s="85" t="s">
        <v>92</v>
      </c>
      <c r="D51" s="86"/>
      <c r="E51" s="86"/>
      <c r="F51" s="86"/>
      <c r="G51" s="86"/>
      <c r="H51" s="86"/>
      <c r="I51" s="86"/>
    </row>
    <row r="52" spans="2:9" ht="15.75" x14ac:dyDescent="0.25">
      <c r="B52" s="84">
        <v>44237</v>
      </c>
      <c r="C52" s="85" t="s">
        <v>93</v>
      </c>
      <c r="D52" s="86"/>
      <c r="E52" s="86"/>
      <c r="F52" s="86"/>
      <c r="G52" s="86"/>
      <c r="H52" s="86"/>
      <c r="I52" s="86"/>
    </row>
    <row r="53" spans="2:9" ht="15.75" x14ac:dyDescent="0.25">
      <c r="B53" s="84">
        <v>44238</v>
      </c>
      <c r="C53" s="85" t="s">
        <v>94</v>
      </c>
      <c r="D53" s="86"/>
      <c r="E53" s="86"/>
      <c r="F53" s="86"/>
      <c r="G53" s="86"/>
      <c r="H53" s="86"/>
      <c r="I53" s="86"/>
    </row>
    <row r="54" spans="2:9" ht="15.75" x14ac:dyDescent="0.25">
      <c r="B54" s="84">
        <v>44238</v>
      </c>
      <c r="C54" s="85" t="s">
        <v>73</v>
      </c>
      <c r="D54" s="86">
        <v>20</v>
      </c>
      <c r="E54" s="86">
        <v>881</v>
      </c>
      <c r="F54" s="86">
        <v>104</v>
      </c>
      <c r="G54" s="86">
        <v>100</v>
      </c>
      <c r="H54" s="86">
        <v>111</v>
      </c>
      <c r="I54" s="86"/>
    </row>
    <row r="55" spans="2:9" s="65" customFormat="1" ht="15.75" x14ac:dyDescent="0.25">
      <c r="B55" s="90">
        <v>44238</v>
      </c>
      <c r="C55" s="91" t="s">
        <v>74</v>
      </c>
      <c r="D55" s="89">
        <v>888</v>
      </c>
      <c r="E55" s="89">
        <v>1889</v>
      </c>
      <c r="F55" s="89">
        <v>2640</v>
      </c>
      <c r="G55" s="89">
        <v>609</v>
      </c>
      <c r="H55" s="89">
        <v>111</v>
      </c>
      <c r="I55" s="89">
        <v>6137</v>
      </c>
    </row>
    <row r="56" spans="2:9" ht="15.75" x14ac:dyDescent="0.25">
      <c r="B56" s="84">
        <v>44256</v>
      </c>
      <c r="C56" s="85" t="s">
        <v>88</v>
      </c>
      <c r="D56" s="86">
        <v>319</v>
      </c>
      <c r="E56" s="86">
        <v>391</v>
      </c>
      <c r="F56" s="86">
        <v>692</v>
      </c>
      <c r="G56" s="86">
        <v>44</v>
      </c>
      <c r="H56" s="86">
        <v>12</v>
      </c>
      <c r="I56" s="86">
        <v>1458</v>
      </c>
    </row>
    <row r="57" spans="2:9" ht="15.75" x14ac:dyDescent="0.25">
      <c r="B57" s="84">
        <v>44257</v>
      </c>
      <c r="C57" s="85" t="s">
        <v>69</v>
      </c>
      <c r="D57" s="86">
        <v>134</v>
      </c>
      <c r="E57" s="86">
        <v>152</v>
      </c>
      <c r="F57" s="86">
        <v>649</v>
      </c>
      <c r="G57" s="86">
        <v>88</v>
      </c>
      <c r="H57" s="86">
        <v>37</v>
      </c>
      <c r="I57" s="86">
        <v>1060</v>
      </c>
    </row>
    <row r="58" spans="2:9" ht="15.75" x14ac:dyDescent="0.25">
      <c r="B58" s="84">
        <v>44258</v>
      </c>
      <c r="C58" s="85" t="s">
        <v>68</v>
      </c>
      <c r="D58" s="86"/>
      <c r="E58" s="86">
        <v>10</v>
      </c>
      <c r="F58" s="86">
        <v>4</v>
      </c>
      <c r="G58" s="86"/>
      <c r="H58" s="86"/>
      <c r="I58" s="86">
        <v>14</v>
      </c>
    </row>
    <row r="59" spans="2:9" ht="15.75" x14ac:dyDescent="0.25">
      <c r="B59" s="84">
        <v>44259</v>
      </c>
      <c r="C59" s="85" t="s">
        <v>87</v>
      </c>
      <c r="D59" s="86">
        <v>2</v>
      </c>
      <c r="E59" s="86"/>
      <c r="F59" s="86"/>
      <c r="G59" s="86"/>
      <c r="H59" s="86"/>
      <c r="I59" s="86">
        <v>2</v>
      </c>
    </row>
    <row r="60" spans="2:9" ht="15.75" x14ac:dyDescent="0.25">
      <c r="B60" s="84">
        <v>44260</v>
      </c>
      <c r="C60" s="85" t="s">
        <v>70</v>
      </c>
      <c r="D60" s="86">
        <v>22</v>
      </c>
      <c r="E60" s="86">
        <v>137</v>
      </c>
      <c r="F60" s="86">
        <v>519</v>
      </c>
      <c r="G60" s="86">
        <v>22</v>
      </c>
      <c r="H60" s="86">
        <v>2</v>
      </c>
      <c r="I60" s="86">
        <v>682</v>
      </c>
    </row>
    <row r="61" spans="2:9" ht="15.75" x14ac:dyDescent="0.25">
      <c r="B61" s="84">
        <v>44261</v>
      </c>
      <c r="C61" s="85" t="s">
        <v>71</v>
      </c>
      <c r="D61" s="86">
        <v>19</v>
      </c>
      <c r="E61" s="86">
        <v>52</v>
      </c>
      <c r="F61" s="86">
        <v>156</v>
      </c>
      <c r="G61" s="86">
        <v>17</v>
      </c>
      <c r="H61" s="86">
        <v>50</v>
      </c>
      <c r="I61" s="86">
        <v>294</v>
      </c>
    </row>
    <row r="62" spans="2:9" ht="15.75" x14ac:dyDescent="0.25">
      <c r="B62" s="84">
        <v>44262</v>
      </c>
      <c r="C62" s="85" t="s">
        <v>72</v>
      </c>
      <c r="D62" s="86">
        <v>387</v>
      </c>
      <c r="E62" s="86"/>
      <c r="F62" s="86"/>
      <c r="G62" s="86"/>
      <c r="H62" s="86"/>
      <c r="I62" s="86">
        <v>387</v>
      </c>
    </row>
    <row r="63" spans="2:9" ht="15.75" x14ac:dyDescent="0.25">
      <c r="B63" s="84">
        <v>44263</v>
      </c>
      <c r="C63" s="85" t="s">
        <v>89</v>
      </c>
      <c r="D63" s="86">
        <v>126</v>
      </c>
      <c r="E63" s="86">
        <v>322</v>
      </c>
      <c r="F63" s="86">
        <v>1270</v>
      </c>
      <c r="G63" s="86">
        <v>81</v>
      </c>
      <c r="H63" s="86">
        <v>4</v>
      </c>
      <c r="I63" s="86">
        <v>1803</v>
      </c>
    </row>
    <row r="64" spans="2:9" ht="15.75" x14ac:dyDescent="0.25">
      <c r="B64" s="84">
        <v>44264</v>
      </c>
      <c r="C64" s="85" t="s">
        <v>90</v>
      </c>
      <c r="D64" s="86">
        <v>36</v>
      </c>
      <c r="E64" s="86">
        <v>68</v>
      </c>
      <c r="F64" s="86">
        <v>50</v>
      </c>
      <c r="G64" s="86">
        <v>6</v>
      </c>
      <c r="H64" s="86">
        <v>1</v>
      </c>
      <c r="I64" s="86">
        <v>161</v>
      </c>
    </row>
    <row r="65" spans="2:9" ht="15.75" x14ac:dyDescent="0.25">
      <c r="B65" s="84">
        <v>44263</v>
      </c>
      <c r="C65" s="85" t="s">
        <v>14</v>
      </c>
      <c r="D65" s="86">
        <v>79</v>
      </c>
      <c r="E65" s="86">
        <v>96</v>
      </c>
      <c r="F65" s="86">
        <v>170</v>
      </c>
      <c r="G65" s="86">
        <v>17</v>
      </c>
      <c r="H65" s="86">
        <v>1</v>
      </c>
      <c r="I65" s="86">
        <v>363</v>
      </c>
    </row>
    <row r="66" spans="2:9" ht="15.75" x14ac:dyDescent="0.25">
      <c r="B66" s="84">
        <v>44264</v>
      </c>
      <c r="C66" s="85" t="s">
        <v>95</v>
      </c>
      <c r="D66" s="86"/>
      <c r="E66" s="86"/>
      <c r="F66" s="86">
        <v>89</v>
      </c>
      <c r="G66" s="86"/>
      <c r="H66" s="86"/>
      <c r="I66" s="86">
        <v>89</v>
      </c>
    </row>
    <row r="67" spans="2:9" ht="15.75" x14ac:dyDescent="0.25">
      <c r="B67" s="84">
        <v>44264</v>
      </c>
      <c r="C67" s="85" t="s">
        <v>91</v>
      </c>
      <c r="D67" s="86"/>
      <c r="E67" s="86">
        <v>2</v>
      </c>
      <c r="F67" s="86">
        <v>16</v>
      </c>
      <c r="G67" s="86"/>
      <c r="H67" s="86"/>
      <c r="I67" s="86">
        <v>18</v>
      </c>
    </row>
    <row r="68" spans="2:9" ht="15.75" x14ac:dyDescent="0.25">
      <c r="B68" s="84">
        <v>44265</v>
      </c>
      <c r="C68" s="85" t="s">
        <v>92</v>
      </c>
      <c r="D68" s="86"/>
      <c r="E68" s="86"/>
      <c r="F68" s="86"/>
      <c r="G68" s="86"/>
      <c r="H68" s="86"/>
      <c r="I68" s="86"/>
    </row>
    <row r="69" spans="2:9" ht="15.75" x14ac:dyDescent="0.25">
      <c r="B69" s="84">
        <v>44266</v>
      </c>
      <c r="C69" s="85" t="s">
        <v>93</v>
      </c>
      <c r="D69" s="86"/>
      <c r="E69" s="86"/>
      <c r="F69" s="86"/>
      <c r="G69" s="86"/>
      <c r="H69" s="86"/>
      <c r="I69" s="86"/>
    </row>
    <row r="70" spans="2:9" ht="15.75" x14ac:dyDescent="0.25">
      <c r="B70" s="84">
        <v>44267</v>
      </c>
      <c r="C70" s="85" t="s">
        <v>94</v>
      </c>
      <c r="D70" s="86">
        <v>1</v>
      </c>
      <c r="E70" s="86"/>
      <c r="F70" s="86"/>
      <c r="G70" s="86"/>
      <c r="H70" s="86"/>
      <c r="I70" s="86"/>
    </row>
    <row r="71" spans="2:9" ht="15.75" x14ac:dyDescent="0.25">
      <c r="B71" s="84">
        <v>44267</v>
      </c>
      <c r="C71" s="85" t="s">
        <v>73</v>
      </c>
      <c r="D71" s="86">
        <v>32</v>
      </c>
      <c r="E71" s="86">
        <v>677</v>
      </c>
      <c r="F71" s="86">
        <v>178</v>
      </c>
      <c r="G71" s="86">
        <v>58</v>
      </c>
      <c r="H71" s="86">
        <v>128</v>
      </c>
      <c r="I71" s="86"/>
    </row>
    <row r="72" spans="2:9" s="65" customFormat="1" ht="15.75" x14ac:dyDescent="0.25">
      <c r="B72" s="87">
        <v>44267</v>
      </c>
      <c r="C72" s="88" t="s">
        <v>74</v>
      </c>
      <c r="D72" s="89">
        <v>1157</v>
      </c>
      <c r="E72" s="89">
        <v>1907</v>
      </c>
      <c r="F72" s="89">
        <v>3793</v>
      </c>
      <c r="G72" s="89">
        <v>333</v>
      </c>
      <c r="H72" s="89">
        <v>235</v>
      </c>
      <c r="I72" s="89">
        <v>7425</v>
      </c>
    </row>
    <row r="73" spans="2:9" ht="15.75" x14ac:dyDescent="0.25">
      <c r="B73" s="84">
        <v>44287</v>
      </c>
      <c r="C73" s="85" t="s">
        <v>88</v>
      </c>
      <c r="D73" s="92">
        <v>262</v>
      </c>
      <c r="E73" s="92">
        <v>295</v>
      </c>
      <c r="F73" s="92">
        <v>465</v>
      </c>
      <c r="G73" s="92">
        <v>16</v>
      </c>
      <c r="H73" s="92">
        <v>26</v>
      </c>
      <c r="I73" s="92">
        <v>1064</v>
      </c>
    </row>
    <row r="74" spans="2:9" ht="15.75" x14ac:dyDescent="0.25">
      <c r="B74" s="84">
        <v>44288</v>
      </c>
      <c r="C74" s="85" t="s">
        <v>69</v>
      </c>
      <c r="D74" s="86">
        <v>163</v>
      </c>
      <c r="E74" s="86">
        <v>70</v>
      </c>
      <c r="F74" s="86">
        <v>507</v>
      </c>
      <c r="G74" s="86">
        <v>34</v>
      </c>
      <c r="H74" s="86">
        <v>66</v>
      </c>
      <c r="I74" s="86">
        <v>840</v>
      </c>
    </row>
    <row r="75" spans="2:9" ht="15.75" x14ac:dyDescent="0.25">
      <c r="B75" s="84">
        <v>44291</v>
      </c>
      <c r="C75" s="85" t="s">
        <v>68</v>
      </c>
      <c r="D75" s="86">
        <v>6</v>
      </c>
      <c r="E75" s="86">
        <v>4</v>
      </c>
      <c r="F75" s="86">
        <v>10</v>
      </c>
      <c r="G75" s="86"/>
      <c r="H75" s="86"/>
      <c r="I75" s="86">
        <v>20</v>
      </c>
    </row>
    <row r="76" spans="2:9" ht="15.75" x14ac:dyDescent="0.25">
      <c r="B76" s="93">
        <v>44293</v>
      </c>
      <c r="C76" s="85" t="s">
        <v>87</v>
      </c>
      <c r="D76" s="86">
        <v>1</v>
      </c>
      <c r="E76" s="86"/>
      <c r="F76" s="86"/>
      <c r="G76" s="86"/>
      <c r="H76" s="86"/>
      <c r="I76" s="86">
        <v>1</v>
      </c>
    </row>
    <row r="77" spans="2:9" ht="15.75" x14ac:dyDescent="0.25">
      <c r="B77" s="84">
        <v>44293</v>
      </c>
      <c r="C77" s="85" t="s">
        <v>70</v>
      </c>
      <c r="D77" s="86">
        <v>20</v>
      </c>
      <c r="E77" s="86">
        <v>228</v>
      </c>
      <c r="F77" s="86">
        <v>453</v>
      </c>
      <c r="G77" s="86">
        <v>10</v>
      </c>
      <c r="H77" s="86"/>
      <c r="I77" s="86">
        <v>711</v>
      </c>
    </row>
    <row r="78" spans="2:9" ht="15.75" x14ac:dyDescent="0.25">
      <c r="B78" s="84">
        <v>44294</v>
      </c>
      <c r="C78" s="85" t="s">
        <v>71</v>
      </c>
      <c r="D78" s="86">
        <v>7</v>
      </c>
      <c r="E78" s="86"/>
      <c r="F78" s="86">
        <v>90</v>
      </c>
      <c r="G78" s="86">
        <v>3</v>
      </c>
      <c r="H78" s="86">
        <v>2</v>
      </c>
      <c r="I78" s="86">
        <v>102</v>
      </c>
    </row>
    <row r="79" spans="2:9" ht="15.75" x14ac:dyDescent="0.25">
      <c r="B79" s="84">
        <v>44295</v>
      </c>
      <c r="C79" s="85" t="s">
        <v>72</v>
      </c>
      <c r="D79" s="86">
        <v>359</v>
      </c>
      <c r="E79" s="86"/>
      <c r="F79" s="86"/>
      <c r="G79" s="86"/>
      <c r="H79" s="86">
        <v>54</v>
      </c>
      <c r="I79" s="86">
        <v>413</v>
      </c>
    </row>
    <row r="80" spans="2:9" ht="15.75" x14ac:dyDescent="0.25">
      <c r="B80" s="84">
        <v>44296</v>
      </c>
      <c r="C80" s="85" t="s">
        <v>89</v>
      </c>
      <c r="D80" s="86">
        <v>88</v>
      </c>
      <c r="E80" s="86">
        <v>242</v>
      </c>
      <c r="F80" s="86">
        <v>887</v>
      </c>
      <c r="G80" s="86">
        <v>46</v>
      </c>
      <c r="H80" s="86">
        <v>9</v>
      </c>
      <c r="I80" s="86">
        <v>1272</v>
      </c>
    </row>
    <row r="81" spans="2:9" ht="15.75" x14ac:dyDescent="0.25">
      <c r="B81" s="84">
        <v>44297</v>
      </c>
      <c r="C81" s="85" t="s">
        <v>90</v>
      </c>
      <c r="D81" s="86">
        <v>27</v>
      </c>
      <c r="E81" s="86">
        <v>58</v>
      </c>
      <c r="F81" s="86">
        <v>29</v>
      </c>
      <c r="G81" s="86">
        <v>1</v>
      </c>
      <c r="H81" s="86"/>
      <c r="I81" s="86">
        <v>115</v>
      </c>
    </row>
    <row r="82" spans="2:9" ht="15.75" x14ac:dyDescent="0.25">
      <c r="B82" s="84">
        <v>44298</v>
      </c>
      <c r="C82" s="85" t="s">
        <v>14</v>
      </c>
      <c r="D82" s="86">
        <v>73</v>
      </c>
      <c r="E82" s="86">
        <v>108</v>
      </c>
      <c r="F82" s="86">
        <v>150</v>
      </c>
      <c r="G82" s="86">
        <v>7</v>
      </c>
      <c r="H82" s="86"/>
      <c r="I82" s="86">
        <v>338</v>
      </c>
    </row>
    <row r="83" spans="2:9" ht="15.75" x14ac:dyDescent="0.25">
      <c r="B83" s="84">
        <v>44299</v>
      </c>
      <c r="C83" s="85" t="s">
        <v>95</v>
      </c>
      <c r="D83" s="86"/>
      <c r="E83" s="86">
        <v>2</v>
      </c>
      <c r="F83" s="86">
        <v>256</v>
      </c>
      <c r="G83" s="86"/>
      <c r="H83" s="86"/>
      <c r="I83" s="86">
        <v>258</v>
      </c>
    </row>
    <row r="84" spans="2:9" ht="15.75" x14ac:dyDescent="0.25">
      <c r="B84" s="84">
        <v>44299</v>
      </c>
      <c r="C84" s="85" t="s">
        <v>91</v>
      </c>
      <c r="D84" s="86"/>
      <c r="E84" s="86">
        <v>1</v>
      </c>
      <c r="F84" s="86">
        <v>38</v>
      </c>
      <c r="G84" s="86"/>
      <c r="H84" s="86"/>
      <c r="I84" s="86">
        <v>39</v>
      </c>
    </row>
    <row r="85" spans="2:9" ht="15.75" x14ac:dyDescent="0.25">
      <c r="B85" s="84">
        <v>44300</v>
      </c>
      <c r="C85" s="85" t="s">
        <v>92</v>
      </c>
      <c r="D85" s="86"/>
      <c r="E85" s="86"/>
      <c r="F85" s="86"/>
      <c r="G85" s="86"/>
      <c r="H85" s="86"/>
      <c r="I85" s="86"/>
    </row>
    <row r="86" spans="2:9" ht="15.75" x14ac:dyDescent="0.25">
      <c r="B86" s="84">
        <v>44301</v>
      </c>
      <c r="C86" s="85" t="s">
        <v>93</v>
      </c>
      <c r="D86" s="86"/>
      <c r="E86" s="86"/>
      <c r="F86" s="86"/>
      <c r="G86" s="86"/>
      <c r="H86" s="86"/>
      <c r="I86" s="86"/>
    </row>
    <row r="87" spans="2:9" ht="15.75" x14ac:dyDescent="0.25">
      <c r="B87" s="84">
        <v>44302</v>
      </c>
      <c r="C87" s="85" t="s">
        <v>94</v>
      </c>
      <c r="D87" s="86"/>
      <c r="E87" s="86"/>
      <c r="F87" s="86"/>
      <c r="G87" s="86"/>
      <c r="H87" s="86"/>
      <c r="I87" s="86"/>
    </row>
    <row r="88" spans="2:9" ht="15.75" x14ac:dyDescent="0.25">
      <c r="B88" s="84">
        <v>44299</v>
      </c>
      <c r="C88" s="85" t="s">
        <v>73</v>
      </c>
      <c r="D88" s="86">
        <v>16</v>
      </c>
      <c r="E88" s="86">
        <v>422</v>
      </c>
      <c r="F88" s="86">
        <v>424</v>
      </c>
      <c r="G88" s="86">
        <v>41</v>
      </c>
      <c r="H88" s="86">
        <v>61</v>
      </c>
      <c r="I88" s="86"/>
    </row>
    <row r="89" spans="2:9" s="65" customFormat="1" ht="15.75" x14ac:dyDescent="0.25">
      <c r="B89" s="87">
        <v>44300</v>
      </c>
      <c r="C89" s="88" t="s">
        <v>74</v>
      </c>
      <c r="D89" s="94">
        <v>1022</v>
      </c>
      <c r="E89" s="95">
        <v>1430</v>
      </c>
      <c r="F89" s="95">
        <v>3309</v>
      </c>
      <c r="G89" s="95">
        <v>158</v>
      </c>
      <c r="H89" s="95">
        <v>218</v>
      </c>
      <c r="I89" s="95">
        <f>SUM(D89:H89)</f>
        <v>6137</v>
      </c>
    </row>
    <row r="90" spans="2:9" ht="15.75" x14ac:dyDescent="0.25">
      <c r="B90" s="84">
        <v>44317</v>
      </c>
      <c r="C90" s="85" t="s">
        <v>88</v>
      </c>
      <c r="D90" s="92">
        <v>272</v>
      </c>
      <c r="E90" s="92">
        <v>319</v>
      </c>
      <c r="F90" s="92">
        <v>408</v>
      </c>
      <c r="G90" s="92">
        <v>34</v>
      </c>
      <c r="H90" s="92"/>
      <c r="I90" s="92">
        <v>1033</v>
      </c>
    </row>
    <row r="91" spans="2:9" ht="15.75" x14ac:dyDescent="0.25">
      <c r="B91" s="84">
        <v>44318</v>
      </c>
      <c r="C91" s="85" t="s">
        <v>69</v>
      </c>
      <c r="D91" s="86">
        <v>124</v>
      </c>
      <c r="E91" s="86">
        <v>79</v>
      </c>
      <c r="F91" s="86">
        <v>552</v>
      </c>
      <c r="G91" s="86">
        <v>44</v>
      </c>
      <c r="H91" s="86">
        <v>105</v>
      </c>
      <c r="I91" s="86">
        <v>904</v>
      </c>
    </row>
    <row r="92" spans="2:9" ht="15.75" x14ac:dyDescent="0.25">
      <c r="B92" s="84">
        <v>44319</v>
      </c>
      <c r="C92" s="85" t="s">
        <v>68</v>
      </c>
      <c r="D92" s="86">
        <v>8</v>
      </c>
      <c r="E92" s="86">
        <v>15</v>
      </c>
      <c r="F92" s="86">
        <v>19</v>
      </c>
      <c r="G92" s="86"/>
      <c r="H92" s="86"/>
      <c r="I92" s="86">
        <v>42</v>
      </c>
    </row>
    <row r="93" spans="2:9" ht="15.75" x14ac:dyDescent="0.25">
      <c r="B93" s="84">
        <v>44318</v>
      </c>
      <c r="C93" s="85" t="s">
        <v>87</v>
      </c>
      <c r="D93" s="86">
        <v>0</v>
      </c>
      <c r="E93" s="86"/>
      <c r="F93" s="86"/>
      <c r="G93" s="86"/>
      <c r="H93" s="86"/>
      <c r="I93" s="86"/>
    </row>
    <row r="94" spans="2:9" ht="15.75" x14ac:dyDescent="0.25">
      <c r="B94" s="84">
        <v>44319</v>
      </c>
      <c r="C94" s="85" t="s">
        <v>70</v>
      </c>
      <c r="D94" s="86">
        <v>47</v>
      </c>
      <c r="E94" s="86">
        <v>388</v>
      </c>
      <c r="F94" s="86">
        <v>745</v>
      </c>
      <c r="G94" s="86">
        <v>21</v>
      </c>
      <c r="H94" s="86">
        <v>4</v>
      </c>
      <c r="I94" s="86">
        <v>1205</v>
      </c>
    </row>
    <row r="95" spans="2:9" ht="15.75" x14ac:dyDescent="0.25">
      <c r="B95" s="84">
        <v>44320</v>
      </c>
      <c r="C95" s="85" t="s">
        <v>71</v>
      </c>
      <c r="D95" s="86">
        <v>8</v>
      </c>
      <c r="E95" s="86">
        <v>68</v>
      </c>
      <c r="F95" s="86">
        <v>144</v>
      </c>
      <c r="G95" s="86">
        <v>2</v>
      </c>
      <c r="H95" s="86">
        <v>146</v>
      </c>
      <c r="I95" s="86">
        <v>368</v>
      </c>
    </row>
    <row r="96" spans="2:9" ht="15.75" x14ac:dyDescent="0.25">
      <c r="B96" s="84">
        <v>44321</v>
      </c>
      <c r="C96" s="85" t="s">
        <v>72</v>
      </c>
      <c r="D96" s="86">
        <v>330</v>
      </c>
      <c r="E96" s="86"/>
      <c r="F96" s="86"/>
      <c r="G96" s="86"/>
      <c r="H96" s="86"/>
      <c r="I96" s="86">
        <v>330</v>
      </c>
    </row>
    <row r="97" spans="2:9" ht="15.75" x14ac:dyDescent="0.25">
      <c r="B97" s="84">
        <v>44322</v>
      </c>
      <c r="C97" s="85" t="s">
        <v>89</v>
      </c>
      <c r="D97" s="86">
        <v>70</v>
      </c>
      <c r="E97" s="86">
        <v>249</v>
      </c>
      <c r="F97" s="86">
        <v>833</v>
      </c>
      <c r="G97" s="86">
        <v>26</v>
      </c>
      <c r="H97" s="86">
        <v>11</v>
      </c>
      <c r="I97" s="86">
        <v>1189</v>
      </c>
    </row>
    <row r="98" spans="2:9" ht="15.75" x14ac:dyDescent="0.25">
      <c r="B98" s="84">
        <v>44323</v>
      </c>
      <c r="C98" s="85" t="s">
        <v>90</v>
      </c>
      <c r="D98" s="86">
        <v>33</v>
      </c>
      <c r="E98" s="86">
        <v>76</v>
      </c>
      <c r="F98" s="86">
        <v>33</v>
      </c>
      <c r="G98" s="86">
        <v>2</v>
      </c>
      <c r="H98" s="86">
        <v>3</v>
      </c>
      <c r="I98" s="86">
        <v>147</v>
      </c>
    </row>
    <row r="99" spans="2:9" ht="15.75" x14ac:dyDescent="0.25">
      <c r="B99" s="84">
        <v>44324</v>
      </c>
      <c r="C99" s="85" t="s">
        <v>14</v>
      </c>
      <c r="D99" s="86">
        <v>91</v>
      </c>
      <c r="E99" s="86">
        <v>156</v>
      </c>
      <c r="F99" s="86">
        <v>159</v>
      </c>
      <c r="G99" s="86">
        <v>10</v>
      </c>
      <c r="H99" s="86"/>
      <c r="I99" s="86">
        <v>416</v>
      </c>
    </row>
    <row r="100" spans="2:9" ht="15.75" x14ac:dyDescent="0.25">
      <c r="B100" s="84">
        <v>44325</v>
      </c>
      <c r="C100" s="85" t="s">
        <v>95</v>
      </c>
      <c r="D100" s="86"/>
      <c r="E100" s="86"/>
      <c r="F100" s="86">
        <v>286</v>
      </c>
      <c r="G100" s="86"/>
      <c r="H100" s="86"/>
      <c r="I100" s="86">
        <v>286</v>
      </c>
    </row>
    <row r="101" spans="2:9" ht="15.75" x14ac:dyDescent="0.25">
      <c r="B101" s="84">
        <v>44325</v>
      </c>
      <c r="C101" s="85" t="s">
        <v>91</v>
      </c>
      <c r="D101" s="86"/>
      <c r="E101" s="86"/>
      <c r="F101" s="86">
        <v>94</v>
      </c>
      <c r="G101" s="86"/>
      <c r="H101" s="86"/>
      <c r="I101" s="86">
        <v>94</v>
      </c>
    </row>
    <row r="102" spans="2:9" ht="15.75" x14ac:dyDescent="0.25">
      <c r="B102" s="84">
        <v>44326</v>
      </c>
      <c r="C102" s="85" t="s">
        <v>92</v>
      </c>
      <c r="D102" s="86"/>
      <c r="E102" s="86"/>
      <c r="F102" s="86"/>
      <c r="G102" s="86"/>
      <c r="H102" s="86"/>
      <c r="I102" s="86"/>
    </row>
    <row r="103" spans="2:9" ht="15.75" x14ac:dyDescent="0.25">
      <c r="B103" s="84">
        <v>44327</v>
      </c>
      <c r="C103" s="85" t="s">
        <v>93</v>
      </c>
      <c r="D103" s="86"/>
      <c r="E103" s="86"/>
      <c r="F103" s="86"/>
      <c r="G103" s="86"/>
      <c r="H103" s="86"/>
      <c r="I103" s="86"/>
    </row>
    <row r="104" spans="2:9" ht="15.75" x14ac:dyDescent="0.25">
      <c r="B104" s="84">
        <v>44328</v>
      </c>
      <c r="C104" s="85" t="s">
        <v>94</v>
      </c>
      <c r="D104" s="86"/>
      <c r="E104" s="86"/>
      <c r="F104" s="86"/>
      <c r="G104" s="86"/>
      <c r="H104" s="86"/>
      <c r="I104" s="86"/>
    </row>
    <row r="105" spans="2:9" ht="15.75" x14ac:dyDescent="0.25">
      <c r="B105" s="84">
        <v>44329</v>
      </c>
      <c r="C105" s="85" t="s">
        <v>73</v>
      </c>
      <c r="D105" s="86">
        <v>21</v>
      </c>
      <c r="E105" s="86">
        <v>788</v>
      </c>
      <c r="F105" s="86">
        <v>362</v>
      </c>
      <c r="G105" s="86">
        <v>20</v>
      </c>
      <c r="H105" s="86">
        <v>3</v>
      </c>
      <c r="I105" s="86">
        <v>1194</v>
      </c>
    </row>
    <row r="106" spans="2:9" s="65" customFormat="1" ht="15.75" x14ac:dyDescent="0.25">
      <c r="B106" s="87">
        <v>44330</v>
      </c>
      <c r="C106" s="88" t="s">
        <v>74</v>
      </c>
      <c r="D106" s="94">
        <v>1004</v>
      </c>
      <c r="E106" s="95">
        <v>2138</v>
      </c>
      <c r="F106" s="95">
        <v>3035</v>
      </c>
      <c r="G106" s="95">
        <v>159</v>
      </c>
      <c r="H106" s="95">
        <v>266</v>
      </c>
      <c r="I106" s="95">
        <f t="shared" ref="I106" si="0">SUM(D106:H106)</f>
        <v>6602</v>
      </c>
    </row>
    <row r="107" spans="2:9" ht="15.75" x14ac:dyDescent="0.25">
      <c r="B107" s="84">
        <v>44348</v>
      </c>
      <c r="C107" s="85" t="s">
        <v>88</v>
      </c>
      <c r="D107" s="92">
        <v>294</v>
      </c>
      <c r="E107" s="92">
        <v>461</v>
      </c>
      <c r="F107" s="92">
        <v>493</v>
      </c>
      <c r="G107" s="92">
        <v>24</v>
      </c>
      <c r="H107" s="92">
        <v>36</v>
      </c>
      <c r="I107" s="92">
        <v>1308</v>
      </c>
    </row>
    <row r="108" spans="2:9" ht="15.75" x14ac:dyDescent="0.25">
      <c r="B108" s="84">
        <v>44349</v>
      </c>
      <c r="C108" s="85" t="s">
        <v>69</v>
      </c>
      <c r="D108" s="86">
        <v>151</v>
      </c>
      <c r="E108" s="86">
        <v>125</v>
      </c>
      <c r="F108" s="86">
        <v>548</v>
      </c>
      <c r="G108" s="86">
        <v>56</v>
      </c>
      <c r="H108" s="86">
        <v>169</v>
      </c>
      <c r="I108" s="86">
        <v>1409</v>
      </c>
    </row>
    <row r="109" spans="2:9" ht="15.75" x14ac:dyDescent="0.25">
      <c r="B109" s="84">
        <v>44350</v>
      </c>
      <c r="C109" s="85" t="s">
        <v>68</v>
      </c>
      <c r="D109" s="86">
        <v>14</v>
      </c>
      <c r="E109" s="86">
        <v>14</v>
      </c>
      <c r="F109" s="86">
        <v>6</v>
      </c>
      <c r="G109" s="86">
        <v>0</v>
      </c>
      <c r="H109" s="86">
        <v>0</v>
      </c>
      <c r="I109" s="86">
        <v>34</v>
      </c>
    </row>
    <row r="110" spans="2:9" ht="15.75" x14ac:dyDescent="0.25">
      <c r="B110" s="84">
        <v>44351</v>
      </c>
      <c r="C110" s="85" t="s">
        <v>87</v>
      </c>
      <c r="D110" s="86">
        <v>4</v>
      </c>
      <c r="E110" s="86">
        <v>0</v>
      </c>
      <c r="F110" s="86">
        <v>4</v>
      </c>
      <c r="G110" s="86">
        <v>0</v>
      </c>
      <c r="H110" s="86">
        <v>0</v>
      </c>
      <c r="I110" s="86">
        <v>8</v>
      </c>
    </row>
    <row r="111" spans="2:9" ht="15.75" x14ac:dyDescent="0.25">
      <c r="B111" s="84">
        <v>44352</v>
      </c>
      <c r="C111" s="85" t="s">
        <v>70</v>
      </c>
      <c r="D111" s="86">
        <v>36</v>
      </c>
      <c r="E111" s="86">
        <v>617</v>
      </c>
      <c r="F111" s="86">
        <v>1028</v>
      </c>
      <c r="G111" s="86">
        <v>18</v>
      </c>
      <c r="H111" s="86">
        <v>31</v>
      </c>
      <c r="I111" s="86">
        <v>1730</v>
      </c>
    </row>
    <row r="112" spans="2:9" ht="15.75" x14ac:dyDescent="0.25">
      <c r="B112" s="84">
        <v>44353</v>
      </c>
      <c r="C112" s="85" t="s">
        <v>71</v>
      </c>
      <c r="D112" s="86">
        <v>12</v>
      </c>
      <c r="E112" s="86">
        <v>84</v>
      </c>
      <c r="F112" s="86">
        <v>143</v>
      </c>
      <c r="G112" s="86">
        <v>5</v>
      </c>
      <c r="H112" s="86">
        <v>86</v>
      </c>
      <c r="I112" s="86">
        <v>330</v>
      </c>
    </row>
    <row r="113" spans="2:9" ht="15.75" x14ac:dyDescent="0.25">
      <c r="B113" s="84">
        <v>44352</v>
      </c>
      <c r="C113" s="85" t="s">
        <v>72</v>
      </c>
      <c r="D113" s="86">
        <v>262</v>
      </c>
      <c r="E113" s="86">
        <v>0</v>
      </c>
      <c r="F113" s="86">
        <v>0</v>
      </c>
      <c r="G113" s="86">
        <v>0</v>
      </c>
      <c r="H113" s="86">
        <v>0</v>
      </c>
      <c r="I113" s="86">
        <v>262</v>
      </c>
    </row>
    <row r="114" spans="2:9" ht="15.75" x14ac:dyDescent="0.25">
      <c r="B114" s="84">
        <v>44353</v>
      </c>
      <c r="C114" s="85" t="s">
        <v>89</v>
      </c>
      <c r="D114" s="86">
        <v>70</v>
      </c>
      <c r="E114" s="86">
        <v>204</v>
      </c>
      <c r="F114" s="86">
        <v>786</v>
      </c>
      <c r="G114" s="86">
        <v>24</v>
      </c>
      <c r="H114" s="86">
        <v>23</v>
      </c>
      <c r="I114" s="86">
        <v>107</v>
      </c>
    </row>
    <row r="115" spans="2:9" ht="15.75" x14ac:dyDescent="0.25">
      <c r="B115" s="84">
        <v>44354</v>
      </c>
      <c r="C115" s="85" t="s">
        <v>90</v>
      </c>
      <c r="D115" s="86">
        <v>48</v>
      </c>
      <c r="E115" s="86">
        <v>84</v>
      </c>
      <c r="F115" s="86">
        <v>34</v>
      </c>
      <c r="G115" s="86">
        <v>5</v>
      </c>
      <c r="H115" s="86">
        <v>3</v>
      </c>
      <c r="I115" s="86">
        <v>174</v>
      </c>
    </row>
    <row r="116" spans="2:9" ht="15.75" x14ac:dyDescent="0.25">
      <c r="B116" s="84">
        <v>44355</v>
      </c>
      <c r="C116" s="85" t="s">
        <v>14</v>
      </c>
      <c r="D116" s="86">
        <v>100</v>
      </c>
      <c r="E116" s="86">
        <v>137</v>
      </c>
      <c r="F116" s="86">
        <v>213</v>
      </c>
      <c r="G116" s="86">
        <v>12</v>
      </c>
      <c r="H116" s="86">
        <v>2</v>
      </c>
      <c r="I116" s="86">
        <v>464</v>
      </c>
    </row>
    <row r="117" spans="2:9" ht="15.75" x14ac:dyDescent="0.25">
      <c r="B117" s="84">
        <v>44356</v>
      </c>
      <c r="C117" s="85" t="s">
        <v>95</v>
      </c>
      <c r="D117" s="86">
        <v>0</v>
      </c>
      <c r="E117" s="86">
        <v>0</v>
      </c>
      <c r="F117" s="86">
        <v>252</v>
      </c>
      <c r="G117" s="86">
        <v>0</v>
      </c>
      <c r="H117" s="86">
        <v>0</v>
      </c>
      <c r="I117" s="86">
        <v>252</v>
      </c>
    </row>
    <row r="118" spans="2:9" ht="15.75" x14ac:dyDescent="0.25">
      <c r="B118" s="84">
        <v>44356</v>
      </c>
      <c r="C118" s="85" t="s">
        <v>91</v>
      </c>
      <c r="D118" s="86">
        <v>0</v>
      </c>
      <c r="E118" s="86">
        <v>0</v>
      </c>
      <c r="F118" s="86">
        <v>72</v>
      </c>
      <c r="G118" s="86">
        <v>0</v>
      </c>
      <c r="H118" s="86">
        <v>0</v>
      </c>
      <c r="I118" s="86">
        <v>72</v>
      </c>
    </row>
    <row r="119" spans="2:9" ht="15.75" x14ac:dyDescent="0.25">
      <c r="B119" s="84">
        <v>44357</v>
      </c>
      <c r="C119" s="85" t="s">
        <v>92</v>
      </c>
      <c r="D119" s="86">
        <v>0</v>
      </c>
      <c r="E119" s="86">
        <v>0</v>
      </c>
      <c r="F119" s="86">
        <v>1</v>
      </c>
      <c r="G119" s="86">
        <v>0</v>
      </c>
      <c r="H119" s="86">
        <v>0</v>
      </c>
      <c r="I119" s="86">
        <v>1</v>
      </c>
    </row>
    <row r="120" spans="2:9" ht="15.75" x14ac:dyDescent="0.25">
      <c r="B120" s="84">
        <v>44358</v>
      </c>
      <c r="C120" s="85" t="s">
        <v>93</v>
      </c>
      <c r="D120" s="86">
        <v>0</v>
      </c>
      <c r="E120" s="86">
        <v>0</v>
      </c>
      <c r="F120" s="86">
        <v>2</v>
      </c>
      <c r="G120" s="86">
        <v>0</v>
      </c>
      <c r="H120" s="86">
        <v>0</v>
      </c>
      <c r="I120" s="86">
        <v>2</v>
      </c>
    </row>
    <row r="121" spans="2:9" ht="15.75" x14ac:dyDescent="0.25">
      <c r="B121" s="84">
        <v>44359</v>
      </c>
      <c r="C121" s="85" t="s">
        <v>96</v>
      </c>
      <c r="D121" s="86">
        <v>0</v>
      </c>
      <c r="E121" s="86">
        <v>0</v>
      </c>
      <c r="F121" s="86">
        <v>76</v>
      </c>
      <c r="G121" s="86">
        <v>0</v>
      </c>
      <c r="H121" s="86">
        <v>0</v>
      </c>
      <c r="I121" s="86">
        <v>76</v>
      </c>
    </row>
    <row r="122" spans="2:9" ht="15.75" x14ac:dyDescent="0.25">
      <c r="B122" s="84">
        <v>44359</v>
      </c>
      <c r="C122" s="85" t="s">
        <v>94</v>
      </c>
      <c r="D122" s="86">
        <v>0</v>
      </c>
      <c r="E122" s="86">
        <v>0</v>
      </c>
      <c r="F122" s="86">
        <v>1</v>
      </c>
      <c r="G122" s="86">
        <v>0</v>
      </c>
      <c r="H122" s="86">
        <v>0</v>
      </c>
      <c r="I122" s="86">
        <v>1</v>
      </c>
    </row>
    <row r="123" spans="2:9" ht="15.75" x14ac:dyDescent="0.25">
      <c r="B123" s="84">
        <v>44360</v>
      </c>
      <c r="C123" s="85" t="s">
        <v>73</v>
      </c>
      <c r="D123" s="86">
        <v>23</v>
      </c>
      <c r="E123" s="86">
        <v>841</v>
      </c>
      <c r="F123" s="86"/>
      <c r="G123" s="86">
        <v>14</v>
      </c>
      <c r="H123" s="86">
        <v>13</v>
      </c>
      <c r="I123" s="86">
        <v>891</v>
      </c>
    </row>
    <row r="124" spans="2:9" s="65" customFormat="1" ht="15.75" x14ac:dyDescent="0.25">
      <c r="B124" s="87">
        <v>44361</v>
      </c>
      <c r="C124" s="88" t="s">
        <v>74</v>
      </c>
      <c r="D124" s="94">
        <v>1014</v>
      </c>
      <c r="E124" s="95">
        <v>2567</v>
      </c>
      <c r="F124" s="95">
        <v>3659</v>
      </c>
      <c r="G124" s="95">
        <v>158</v>
      </c>
      <c r="H124" s="95">
        <v>363</v>
      </c>
      <c r="I124" s="95">
        <f>SUM(D124:H124)</f>
        <v>7761</v>
      </c>
    </row>
    <row r="125" spans="2:9" ht="15.75" x14ac:dyDescent="0.25">
      <c r="B125" s="84">
        <v>44378</v>
      </c>
      <c r="C125" s="85" t="s">
        <v>88</v>
      </c>
      <c r="D125" s="92">
        <v>292</v>
      </c>
      <c r="E125" s="92">
        <v>465</v>
      </c>
      <c r="F125" s="92">
        <v>680</v>
      </c>
      <c r="G125" s="92">
        <v>25</v>
      </c>
      <c r="H125" s="92">
        <v>29</v>
      </c>
      <c r="I125" s="92">
        <f>SUM(D125:H125)</f>
        <v>1491</v>
      </c>
    </row>
    <row r="126" spans="2:9" ht="15.75" x14ac:dyDescent="0.25">
      <c r="B126" s="84">
        <v>44379</v>
      </c>
      <c r="C126" s="85" t="s">
        <v>69</v>
      </c>
      <c r="D126" s="86">
        <v>172</v>
      </c>
      <c r="E126" s="86">
        <v>112</v>
      </c>
      <c r="F126" s="86">
        <v>579</v>
      </c>
      <c r="G126" s="86">
        <v>79</v>
      </c>
      <c r="H126" s="86">
        <v>217</v>
      </c>
      <c r="I126" s="92">
        <f t="shared" ref="I126:I141" si="1">SUM(D126:H126)</f>
        <v>1159</v>
      </c>
    </row>
    <row r="127" spans="2:9" ht="15.75" x14ac:dyDescent="0.25">
      <c r="B127" s="84">
        <v>44380</v>
      </c>
      <c r="C127" s="85" t="s">
        <v>68</v>
      </c>
      <c r="D127" s="86">
        <v>9</v>
      </c>
      <c r="E127" s="86">
        <v>16</v>
      </c>
      <c r="F127" s="86">
        <v>47</v>
      </c>
      <c r="G127" s="86">
        <v>3</v>
      </c>
      <c r="H127" s="86">
        <v>0</v>
      </c>
      <c r="I127" s="92">
        <f t="shared" si="1"/>
        <v>75</v>
      </c>
    </row>
    <row r="128" spans="2:9" ht="15.75" x14ac:dyDescent="0.25">
      <c r="B128" s="84">
        <v>44381</v>
      </c>
      <c r="C128" s="85" t="s">
        <v>87</v>
      </c>
      <c r="D128" s="86">
        <v>5</v>
      </c>
      <c r="E128" s="86">
        <v>0</v>
      </c>
      <c r="F128" s="86">
        <v>36</v>
      </c>
      <c r="G128" s="86">
        <v>0</v>
      </c>
      <c r="H128" s="86">
        <v>2</v>
      </c>
      <c r="I128" s="92">
        <f>SUM(D128:H128)</f>
        <v>43</v>
      </c>
    </row>
    <row r="129" spans="2:9" ht="15.75" x14ac:dyDescent="0.25">
      <c r="B129" s="84">
        <v>44382</v>
      </c>
      <c r="C129" s="85" t="s">
        <v>70</v>
      </c>
      <c r="D129" s="86">
        <v>52</v>
      </c>
      <c r="E129" s="86">
        <v>326</v>
      </c>
      <c r="F129" s="86">
        <v>396</v>
      </c>
      <c r="G129" s="86">
        <v>65</v>
      </c>
      <c r="H129" s="86">
        <v>44</v>
      </c>
      <c r="I129" s="92">
        <f t="shared" si="1"/>
        <v>883</v>
      </c>
    </row>
    <row r="130" spans="2:9" ht="15.75" x14ac:dyDescent="0.25">
      <c r="B130" s="84">
        <v>44383</v>
      </c>
      <c r="C130" s="85" t="s">
        <v>71</v>
      </c>
      <c r="D130" s="86">
        <v>11</v>
      </c>
      <c r="E130" s="86">
        <v>51</v>
      </c>
      <c r="F130" s="86">
        <v>151</v>
      </c>
      <c r="G130" s="86">
        <v>7</v>
      </c>
      <c r="H130" s="86">
        <v>87</v>
      </c>
      <c r="I130" s="92">
        <f t="shared" si="1"/>
        <v>307</v>
      </c>
    </row>
    <row r="131" spans="2:9" ht="15.75" x14ac:dyDescent="0.25">
      <c r="B131" s="84">
        <v>44384</v>
      </c>
      <c r="C131" s="85" t="s">
        <v>72</v>
      </c>
      <c r="D131" s="86">
        <v>221</v>
      </c>
      <c r="E131" s="86">
        <v>0</v>
      </c>
      <c r="F131" s="86">
        <v>0</v>
      </c>
      <c r="G131" s="86">
        <v>0</v>
      </c>
      <c r="H131" s="86">
        <v>0</v>
      </c>
      <c r="I131" s="92">
        <f t="shared" si="1"/>
        <v>221</v>
      </c>
    </row>
    <row r="132" spans="2:9" ht="15.75" x14ac:dyDescent="0.25">
      <c r="B132" s="84">
        <v>44385</v>
      </c>
      <c r="C132" s="85" t="s">
        <v>89</v>
      </c>
      <c r="D132" s="86">
        <v>73</v>
      </c>
      <c r="E132" s="86">
        <v>235</v>
      </c>
      <c r="F132" s="86">
        <v>515</v>
      </c>
      <c r="G132" s="86">
        <v>16</v>
      </c>
      <c r="H132" s="86">
        <v>6</v>
      </c>
      <c r="I132" s="92">
        <f t="shared" si="1"/>
        <v>845</v>
      </c>
    </row>
    <row r="133" spans="2:9" ht="15.75" x14ac:dyDescent="0.25">
      <c r="B133" s="84">
        <v>44386</v>
      </c>
      <c r="C133" s="85" t="s">
        <v>90</v>
      </c>
      <c r="D133" s="86">
        <v>51</v>
      </c>
      <c r="E133" s="86">
        <v>116</v>
      </c>
      <c r="F133" s="86">
        <v>86</v>
      </c>
      <c r="G133" s="86">
        <v>3</v>
      </c>
      <c r="H133" s="86">
        <v>2</v>
      </c>
      <c r="I133" s="92">
        <f t="shared" si="1"/>
        <v>258</v>
      </c>
    </row>
    <row r="134" spans="2:9" ht="15.75" x14ac:dyDescent="0.25">
      <c r="B134" s="84">
        <v>44387</v>
      </c>
      <c r="C134" s="85" t="s">
        <v>14</v>
      </c>
      <c r="D134" s="86">
        <v>91</v>
      </c>
      <c r="E134" s="86">
        <v>176</v>
      </c>
      <c r="F134" s="86">
        <v>216</v>
      </c>
      <c r="G134" s="86">
        <v>5</v>
      </c>
      <c r="H134" s="86">
        <v>7</v>
      </c>
      <c r="I134" s="92">
        <f t="shared" si="1"/>
        <v>495</v>
      </c>
    </row>
    <row r="135" spans="2:9" ht="15.75" x14ac:dyDescent="0.25">
      <c r="B135" s="84">
        <v>44388</v>
      </c>
      <c r="C135" s="85" t="s">
        <v>95</v>
      </c>
      <c r="D135" s="86">
        <v>0</v>
      </c>
      <c r="E135" s="86">
        <v>0</v>
      </c>
      <c r="F135" s="86">
        <v>182</v>
      </c>
      <c r="G135" s="86">
        <v>0</v>
      </c>
      <c r="H135" s="86">
        <v>0</v>
      </c>
      <c r="I135" s="92">
        <f t="shared" si="1"/>
        <v>182</v>
      </c>
    </row>
    <row r="136" spans="2:9" ht="15.75" x14ac:dyDescent="0.25">
      <c r="B136" s="84">
        <v>44389</v>
      </c>
      <c r="C136" s="85" t="s">
        <v>91</v>
      </c>
      <c r="D136" s="86">
        <v>0</v>
      </c>
      <c r="E136" s="86">
        <v>0</v>
      </c>
      <c r="F136" s="86">
        <v>109</v>
      </c>
      <c r="G136" s="86">
        <v>0</v>
      </c>
      <c r="H136" s="86">
        <v>0</v>
      </c>
      <c r="I136" s="92">
        <f t="shared" si="1"/>
        <v>109</v>
      </c>
    </row>
    <row r="137" spans="2:9" ht="15.75" x14ac:dyDescent="0.25">
      <c r="B137" s="84">
        <v>44390</v>
      </c>
      <c r="C137" s="85" t="s">
        <v>92</v>
      </c>
      <c r="D137" s="86">
        <v>0</v>
      </c>
      <c r="E137" s="86">
        <v>0</v>
      </c>
      <c r="F137" s="86">
        <v>6</v>
      </c>
      <c r="G137" s="86">
        <v>0</v>
      </c>
      <c r="H137" s="86">
        <v>0</v>
      </c>
      <c r="I137" s="92">
        <f t="shared" si="1"/>
        <v>6</v>
      </c>
    </row>
    <row r="138" spans="2:9" ht="15.75" x14ac:dyDescent="0.25">
      <c r="B138" s="84">
        <v>44391</v>
      </c>
      <c r="C138" s="85" t="s">
        <v>93</v>
      </c>
      <c r="D138" s="86">
        <v>0</v>
      </c>
      <c r="E138" s="86">
        <v>0</v>
      </c>
      <c r="F138" s="86">
        <v>1</v>
      </c>
      <c r="G138" s="86">
        <v>0</v>
      </c>
      <c r="H138" s="86">
        <v>0</v>
      </c>
      <c r="I138" s="92">
        <f t="shared" si="1"/>
        <v>1</v>
      </c>
    </row>
    <row r="139" spans="2:9" ht="15.75" x14ac:dyDescent="0.25">
      <c r="B139" s="84">
        <v>44392</v>
      </c>
      <c r="C139" s="85" t="s">
        <v>96</v>
      </c>
      <c r="D139" s="86">
        <v>0</v>
      </c>
      <c r="E139" s="86">
        <v>0</v>
      </c>
      <c r="F139" s="86">
        <v>0</v>
      </c>
      <c r="G139" s="86">
        <v>0</v>
      </c>
      <c r="H139" s="86">
        <v>0</v>
      </c>
      <c r="I139" s="92">
        <f t="shared" si="1"/>
        <v>0</v>
      </c>
    </row>
    <row r="140" spans="2:9" ht="15.75" x14ac:dyDescent="0.25">
      <c r="B140" s="84">
        <v>44393</v>
      </c>
      <c r="C140" s="85" t="s">
        <v>94</v>
      </c>
      <c r="D140" s="86">
        <v>0</v>
      </c>
      <c r="E140" s="86">
        <v>0</v>
      </c>
      <c r="F140" s="86">
        <v>10</v>
      </c>
      <c r="G140" s="86">
        <v>0</v>
      </c>
      <c r="H140" s="86">
        <v>0</v>
      </c>
      <c r="I140" s="92">
        <f t="shared" si="1"/>
        <v>10</v>
      </c>
    </row>
    <row r="141" spans="2:9" ht="15.75" x14ac:dyDescent="0.25">
      <c r="B141" s="84">
        <v>44394</v>
      </c>
      <c r="C141" s="85" t="s">
        <v>73</v>
      </c>
      <c r="D141" s="86">
        <v>113</v>
      </c>
      <c r="E141" s="86">
        <v>1034</v>
      </c>
      <c r="F141" s="86"/>
      <c r="G141" s="86">
        <v>8</v>
      </c>
      <c r="H141" s="86">
        <v>13</v>
      </c>
      <c r="I141" s="92">
        <f t="shared" si="1"/>
        <v>1168</v>
      </c>
    </row>
    <row r="142" spans="2:9" s="65" customFormat="1" ht="15.75" x14ac:dyDescent="0.25">
      <c r="B142" s="96">
        <v>44395</v>
      </c>
      <c r="C142" s="88" t="s">
        <v>74</v>
      </c>
      <c r="D142" s="94">
        <f>SUM(D125:D141)</f>
        <v>1090</v>
      </c>
      <c r="E142" s="94">
        <f>SUM(E125:E141)</f>
        <v>2531</v>
      </c>
      <c r="F142" s="94">
        <f t="shared" ref="F142:G142" si="2">SUM(F125:F141)</f>
        <v>3014</v>
      </c>
      <c r="G142" s="94">
        <f t="shared" si="2"/>
        <v>211</v>
      </c>
      <c r="H142" s="94">
        <f>SUM(H125:H141)</f>
        <v>407</v>
      </c>
      <c r="I142" s="94">
        <f>SUM(D142:H142)</f>
        <v>7253</v>
      </c>
    </row>
    <row r="143" spans="2:9" ht="15.75" x14ac:dyDescent="0.25">
      <c r="B143" s="84">
        <v>44409</v>
      </c>
      <c r="C143" s="85" t="s">
        <v>88</v>
      </c>
      <c r="D143" s="92">
        <v>279</v>
      </c>
      <c r="E143" s="92">
        <v>125</v>
      </c>
      <c r="F143" s="92">
        <v>264</v>
      </c>
      <c r="G143" s="92">
        <v>11</v>
      </c>
      <c r="H143" s="92">
        <v>15</v>
      </c>
      <c r="I143" s="92">
        <f>SUM(D143:H143)</f>
        <v>694</v>
      </c>
    </row>
    <row r="144" spans="2:9" ht="15.75" x14ac:dyDescent="0.25">
      <c r="B144" s="84">
        <v>44410</v>
      </c>
      <c r="C144" s="85" t="s">
        <v>69</v>
      </c>
      <c r="D144" s="86">
        <v>183</v>
      </c>
      <c r="E144" s="86">
        <v>61</v>
      </c>
      <c r="F144" s="86">
        <v>195</v>
      </c>
      <c r="G144" s="86">
        <v>29</v>
      </c>
      <c r="H144" s="86">
        <v>102</v>
      </c>
      <c r="I144" s="92">
        <f t="shared" ref="I144:I159" si="3">SUM(D144:H144)</f>
        <v>570</v>
      </c>
    </row>
    <row r="145" spans="2:9" ht="15.75" x14ac:dyDescent="0.25">
      <c r="B145" s="84">
        <v>44411</v>
      </c>
      <c r="C145" s="85" t="s">
        <v>68</v>
      </c>
      <c r="D145" s="86">
        <v>13</v>
      </c>
      <c r="E145" s="86">
        <v>9</v>
      </c>
      <c r="F145" s="86">
        <v>22</v>
      </c>
      <c r="G145" s="86">
        <v>2</v>
      </c>
      <c r="H145" s="86">
        <v>0</v>
      </c>
      <c r="I145" s="92">
        <f t="shared" si="3"/>
        <v>46</v>
      </c>
    </row>
    <row r="146" spans="2:9" ht="15.75" x14ac:dyDescent="0.25">
      <c r="B146" s="84">
        <v>44412</v>
      </c>
      <c r="C146" s="85" t="s">
        <v>87</v>
      </c>
      <c r="D146" s="86">
        <v>14</v>
      </c>
      <c r="E146" s="86">
        <v>1</v>
      </c>
      <c r="F146" s="86">
        <v>10</v>
      </c>
      <c r="G146" s="86">
        <v>0</v>
      </c>
      <c r="H146" s="86">
        <v>0</v>
      </c>
      <c r="I146" s="92">
        <f t="shared" si="3"/>
        <v>25</v>
      </c>
    </row>
    <row r="147" spans="2:9" ht="15.75" x14ac:dyDescent="0.25">
      <c r="B147" s="84">
        <v>44413</v>
      </c>
      <c r="C147" s="85" t="s">
        <v>70</v>
      </c>
      <c r="D147" s="86">
        <v>41</v>
      </c>
      <c r="E147" s="86">
        <v>92</v>
      </c>
      <c r="F147" s="86">
        <v>111</v>
      </c>
      <c r="G147" s="86">
        <v>19</v>
      </c>
      <c r="H147" s="86">
        <v>27</v>
      </c>
      <c r="I147" s="92">
        <f t="shared" si="3"/>
        <v>290</v>
      </c>
    </row>
    <row r="148" spans="2:9" ht="15.75" x14ac:dyDescent="0.25">
      <c r="B148" s="84">
        <v>44414</v>
      </c>
      <c r="C148" s="85" t="s">
        <v>71</v>
      </c>
      <c r="D148" s="86">
        <v>15</v>
      </c>
      <c r="E148" s="86">
        <v>48</v>
      </c>
      <c r="F148" s="86">
        <v>38</v>
      </c>
      <c r="G148" s="86">
        <v>2</v>
      </c>
      <c r="H148" s="86">
        <v>80</v>
      </c>
      <c r="I148" s="92">
        <f t="shared" si="3"/>
        <v>183</v>
      </c>
    </row>
    <row r="149" spans="2:9" ht="15.75" x14ac:dyDescent="0.25">
      <c r="B149" s="84">
        <v>44415</v>
      </c>
      <c r="C149" s="85" t="s">
        <v>72</v>
      </c>
      <c r="D149" s="86">
        <v>247</v>
      </c>
      <c r="E149" s="86">
        <v>0</v>
      </c>
      <c r="F149" s="86">
        <v>0</v>
      </c>
      <c r="G149" s="86">
        <v>0</v>
      </c>
      <c r="H149" s="86">
        <v>0</v>
      </c>
      <c r="I149" s="92">
        <f t="shared" si="3"/>
        <v>247</v>
      </c>
    </row>
    <row r="150" spans="2:9" ht="15.75" x14ac:dyDescent="0.25">
      <c r="B150" s="84">
        <v>44416</v>
      </c>
      <c r="C150" s="85" t="s">
        <v>89</v>
      </c>
      <c r="D150" s="86">
        <v>52</v>
      </c>
      <c r="E150" s="86">
        <v>111</v>
      </c>
      <c r="F150" s="86">
        <v>162</v>
      </c>
      <c r="G150" s="86">
        <v>2</v>
      </c>
      <c r="H150" s="86">
        <v>12</v>
      </c>
      <c r="I150" s="92">
        <f t="shared" si="3"/>
        <v>339</v>
      </c>
    </row>
    <row r="151" spans="2:9" ht="15.75" x14ac:dyDescent="0.25">
      <c r="B151" s="84">
        <v>44417</v>
      </c>
      <c r="C151" s="85" t="s">
        <v>90</v>
      </c>
      <c r="D151" s="86">
        <v>64</v>
      </c>
      <c r="E151" s="86">
        <v>28</v>
      </c>
      <c r="F151" s="86">
        <v>27</v>
      </c>
      <c r="G151" s="86">
        <v>1</v>
      </c>
      <c r="H151" s="86">
        <v>0</v>
      </c>
      <c r="I151" s="92">
        <f t="shared" si="3"/>
        <v>120</v>
      </c>
    </row>
    <row r="152" spans="2:9" ht="15.75" x14ac:dyDescent="0.25">
      <c r="B152" s="84">
        <v>44418</v>
      </c>
      <c r="C152" s="85" t="s">
        <v>14</v>
      </c>
      <c r="D152" s="86">
        <v>100</v>
      </c>
      <c r="E152" s="86">
        <v>56</v>
      </c>
      <c r="F152" s="86">
        <v>68</v>
      </c>
      <c r="G152" s="86">
        <v>1</v>
      </c>
      <c r="H152" s="86">
        <v>1</v>
      </c>
      <c r="I152" s="92">
        <f t="shared" si="3"/>
        <v>226</v>
      </c>
    </row>
    <row r="153" spans="2:9" ht="15.75" x14ac:dyDescent="0.25">
      <c r="B153" s="84">
        <v>44419</v>
      </c>
      <c r="C153" s="85" t="s">
        <v>95</v>
      </c>
      <c r="D153" s="86">
        <v>0</v>
      </c>
      <c r="E153" s="86">
        <v>0</v>
      </c>
      <c r="F153" s="86">
        <v>62</v>
      </c>
      <c r="G153" s="86">
        <v>0</v>
      </c>
      <c r="H153" s="86">
        <v>0</v>
      </c>
      <c r="I153" s="92">
        <f t="shared" si="3"/>
        <v>62</v>
      </c>
    </row>
    <row r="154" spans="2:9" ht="15.75" x14ac:dyDescent="0.25">
      <c r="B154" s="84">
        <v>44420</v>
      </c>
      <c r="C154" s="85" t="s">
        <v>91</v>
      </c>
      <c r="D154" s="86">
        <v>0</v>
      </c>
      <c r="E154" s="86">
        <v>0</v>
      </c>
      <c r="F154" s="86">
        <v>12</v>
      </c>
      <c r="G154" s="86">
        <v>0</v>
      </c>
      <c r="H154" s="86">
        <v>0</v>
      </c>
      <c r="I154" s="92">
        <f t="shared" si="3"/>
        <v>12</v>
      </c>
    </row>
    <row r="155" spans="2:9" ht="15.75" x14ac:dyDescent="0.25">
      <c r="B155" s="84">
        <v>44421</v>
      </c>
      <c r="C155" s="85" t="s">
        <v>92</v>
      </c>
      <c r="D155" s="86">
        <v>0</v>
      </c>
      <c r="E155" s="86">
        <v>0</v>
      </c>
      <c r="F155" s="86">
        <v>2</v>
      </c>
      <c r="G155" s="86">
        <v>0</v>
      </c>
      <c r="H155" s="86">
        <v>0</v>
      </c>
      <c r="I155" s="92">
        <f t="shared" si="3"/>
        <v>2</v>
      </c>
    </row>
    <row r="156" spans="2:9" ht="15.75" x14ac:dyDescent="0.25">
      <c r="B156" s="84">
        <v>44422</v>
      </c>
      <c r="C156" s="85" t="s">
        <v>93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92">
        <f t="shared" si="3"/>
        <v>0</v>
      </c>
    </row>
    <row r="157" spans="2:9" ht="15.75" x14ac:dyDescent="0.25">
      <c r="B157" s="84">
        <v>44423</v>
      </c>
      <c r="C157" s="85" t="s">
        <v>96</v>
      </c>
      <c r="D157" s="86">
        <v>0</v>
      </c>
      <c r="E157" s="86">
        <v>0</v>
      </c>
      <c r="F157" s="86">
        <v>0</v>
      </c>
      <c r="G157" s="86">
        <v>0</v>
      </c>
      <c r="H157" s="86">
        <v>0</v>
      </c>
      <c r="I157" s="92">
        <f t="shared" si="3"/>
        <v>0</v>
      </c>
    </row>
    <row r="158" spans="2:9" ht="15.75" x14ac:dyDescent="0.25">
      <c r="B158" s="84">
        <v>44424</v>
      </c>
      <c r="C158" s="85" t="s">
        <v>94</v>
      </c>
      <c r="D158" s="86">
        <v>0</v>
      </c>
      <c r="E158" s="86">
        <v>0</v>
      </c>
      <c r="F158" s="86">
        <v>2</v>
      </c>
      <c r="G158" s="86">
        <v>0</v>
      </c>
      <c r="H158" s="86">
        <v>0</v>
      </c>
      <c r="I158" s="92">
        <f t="shared" si="3"/>
        <v>2</v>
      </c>
    </row>
    <row r="159" spans="2:9" ht="15.75" x14ac:dyDescent="0.25">
      <c r="B159" s="84">
        <v>44425</v>
      </c>
      <c r="C159" s="85" t="s">
        <v>73</v>
      </c>
      <c r="D159" s="86">
        <v>3</v>
      </c>
      <c r="E159" s="86">
        <v>1639</v>
      </c>
      <c r="F159" s="86">
        <v>1741</v>
      </c>
      <c r="G159" s="86">
        <v>102</v>
      </c>
      <c r="H159" s="86">
        <v>130</v>
      </c>
      <c r="I159" s="92">
        <f t="shared" si="3"/>
        <v>3615</v>
      </c>
    </row>
    <row r="160" spans="2:9" s="65" customFormat="1" ht="15.75" x14ac:dyDescent="0.25">
      <c r="B160" s="96">
        <v>44426</v>
      </c>
      <c r="C160" s="88" t="s">
        <v>74</v>
      </c>
      <c r="D160" s="94">
        <f>SUM(D143:D159)</f>
        <v>1011</v>
      </c>
      <c r="E160" s="94">
        <f t="shared" ref="E160:H160" si="4">SUM(E143:E159)</f>
        <v>2170</v>
      </c>
      <c r="F160" s="94">
        <f t="shared" si="4"/>
        <v>2716</v>
      </c>
      <c r="G160" s="94">
        <f>SUM(G143:G159)</f>
        <v>169</v>
      </c>
      <c r="H160" s="94">
        <f t="shared" si="4"/>
        <v>367</v>
      </c>
      <c r="I160" s="95">
        <f>SUM(D160:H160)</f>
        <v>6433</v>
      </c>
    </row>
    <row r="161" spans="2:9" ht="15.75" x14ac:dyDescent="0.25">
      <c r="B161" s="84">
        <v>44440</v>
      </c>
      <c r="C161" s="85" t="s">
        <v>88</v>
      </c>
      <c r="D161" s="92">
        <v>269</v>
      </c>
      <c r="E161" s="92">
        <v>408</v>
      </c>
      <c r="F161" s="92">
        <v>584</v>
      </c>
      <c r="G161" s="92">
        <v>20</v>
      </c>
      <c r="H161" s="92">
        <v>17</v>
      </c>
      <c r="I161" s="92">
        <f>SUM(D161:H161)</f>
        <v>1298</v>
      </c>
    </row>
    <row r="162" spans="2:9" ht="15.75" x14ac:dyDescent="0.25">
      <c r="B162" s="84">
        <v>44441</v>
      </c>
      <c r="C162" s="85" t="s">
        <v>69</v>
      </c>
      <c r="D162" s="86">
        <v>159</v>
      </c>
      <c r="E162" s="86">
        <v>104</v>
      </c>
      <c r="F162" s="86">
        <v>594</v>
      </c>
      <c r="G162" s="86">
        <v>48</v>
      </c>
      <c r="H162" s="86">
        <v>100</v>
      </c>
      <c r="I162" s="92">
        <f t="shared" ref="I162:I177" si="5">SUM(D162:H162)</f>
        <v>1005</v>
      </c>
    </row>
    <row r="163" spans="2:9" ht="15.75" x14ac:dyDescent="0.25">
      <c r="B163" s="84">
        <v>44442</v>
      </c>
      <c r="C163" s="85" t="s">
        <v>68</v>
      </c>
      <c r="D163" s="86">
        <v>7</v>
      </c>
      <c r="E163" s="86">
        <v>16</v>
      </c>
      <c r="F163" s="86">
        <v>39</v>
      </c>
      <c r="G163" s="86">
        <v>0</v>
      </c>
      <c r="H163" s="86">
        <v>0</v>
      </c>
      <c r="I163" s="92">
        <f t="shared" si="5"/>
        <v>62</v>
      </c>
    </row>
    <row r="164" spans="2:9" ht="15.75" x14ac:dyDescent="0.25">
      <c r="B164" s="84">
        <v>44443</v>
      </c>
      <c r="C164" s="85" t="s">
        <v>87</v>
      </c>
      <c r="D164" s="86">
        <v>7</v>
      </c>
      <c r="E164" s="86">
        <v>2</v>
      </c>
      <c r="F164" s="86">
        <v>19</v>
      </c>
      <c r="G164" s="86">
        <v>0</v>
      </c>
      <c r="H164" s="86">
        <v>0</v>
      </c>
      <c r="I164" s="92">
        <f t="shared" si="5"/>
        <v>28</v>
      </c>
    </row>
    <row r="165" spans="2:9" ht="15.75" x14ac:dyDescent="0.25">
      <c r="B165" s="84">
        <v>44444</v>
      </c>
      <c r="C165" s="85" t="s">
        <v>70</v>
      </c>
      <c r="D165" s="86">
        <v>38</v>
      </c>
      <c r="E165" s="86">
        <v>323</v>
      </c>
      <c r="F165" s="86">
        <v>82</v>
      </c>
      <c r="G165" s="86">
        <v>22</v>
      </c>
      <c r="H165" s="86">
        <v>38</v>
      </c>
      <c r="I165" s="92">
        <f t="shared" si="5"/>
        <v>503</v>
      </c>
    </row>
    <row r="166" spans="2:9" ht="15.75" x14ac:dyDescent="0.25">
      <c r="B166" s="84">
        <v>44445</v>
      </c>
      <c r="C166" s="85" t="s">
        <v>71</v>
      </c>
      <c r="D166" s="86">
        <v>7</v>
      </c>
      <c r="E166" s="86">
        <v>70</v>
      </c>
      <c r="F166" s="86">
        <v>79</v>
      </c>
      <c r="G166" s="86">
        <v>4</v>
      </c>
      <c r="H166" s="86">
        <v>4</v>
      </c>
      <c r="I166" s="92">
        <f t="shared" si="5"/>
        <v>164</v>
      </c>
    </row>
    <row r="167" spans="2:9" ht="15.75" x14ac:dyDescent="0.25">
      <c r="B167" s="84">
        <v>44446</v>
      </c>
      <c r="C167" s="85" t="s">
        <v>72</v>
      </c>
      <c r="D167" s="86">
        <v>224</v>
      </c>
      <c r="E167" s="86">
        <v>0</v>
      </c>
      <c r="F167" s="86">
        <v>0</v>
      </c>
      <c r="G167" s="86">
        <v>0</v>
      </c>
      <c r="H167" s="86">
        <v>0</v>
      </c>
      <c r="I167" s="92">
        <f t="shared" si="5"/>
        <v>224</v>
      </c>
    </row>
    <row r="168" spans="2:9" ht="15.75" x14ac:dyDescent="0.25">
      <c r="B168" s="84">
        <v>44447</v>
      </c>
      <c r="C168" s="85" t="s">
        <v>89</v>
      </c>
      <c r="D168" s="86">
        <v>49</v>
      </c>
      <c r="E168" s="86">
        <v>167</v>
      </c>
      <c r="F168" s="86">
        <v>285</v>
      </c>
      <c r="G168" s="86">
        <v>22</v>
      </c>
      <c r="H168" s="86">
        <v>1</v>
      </c>
      <c r="I168" s="92">
        <f t="shared" si="5"/>
        <v>524</v>
      </c>
    </row>
    <row r="169" spans="2:9" ht="15.75" x14ac:dyDescent="0.25">
      <c r="B169" s="84">
        <v>44448</v>
      </c>
      <c r="C169" s="85" t="s">
        <v>90</v>
      </c>
      <c r="D169" s="86">
        <v>69</v>
      </c>
      <c r="E169" s="86">
        <v>95</v>
      </c>
      <c r="F169" s="86">
        <v>76</v>
      </c>
      <c r="G169" s="86">
        <v>3</v>
      </c>
      <c r="H169" s="86">
        <v>1</v>
      </c>
      <c r="I169" s="92">
        <f t="shared" si="5"/>
        <v>244</v>
      </c>
    </row>
    <row r="170" spans="2:9" ht="15.75" x14ac:dyDescent="0.25">
      <c r="B170" s="84">
        <v>44449</v>
      </c>
      <c r="C170" s="85" t="s">
        <v>14</v>
      </c>
      <c r="D170" s="86">
        <v>90</v>
      </c>
      <c r="E170" s="86">
        <v>219</v>
      </c>
      <c r="F170" s="86">
        <v>184</v>
      </c>
      <c r="G170" s="86">
        <v>15</v>
      </c>
      <c r="H170" s="86">
        <v>4</v>
      </c>
      <c r="I170" s="92">
        <f t="shared" si="5"/>
        <v>512</v>
      </c>
    </row>
    <row r="171" spans="2:9" ht="15.75" x14ac:dyDescent="0.25">
      <c r="B171" s="84">
        <v>44450</v>
      </c>
      <c r="C171" s="85" t="s">
        <v>95</v>
      </c>
      <c r="D171" s="86">
        <v>0</v>
      </c>
      <c r="E171" s="86">
        <v>0</v>
      </c>
      <c r="F171" s="86">
        <v>137</v>
      </c>
      <c r="G171" s="86">
        <v>0</v>
      </c>
      <c r="H171" s="86">
        <v>0</v>
      </c>
      <c r="I171" s="92">
        <f t="shared" si="5"/>
        <v>137</v>
      </c>
    </row>
    <row r="172" spans="2:9" ht="15.75" x14ac:dyDescent="0.25">
      <c r="B172" s="84">
        <v>44451</v>
      </c>
      <c r="C172" s="85" t="s">
        <v>91</v>
      </c>
      <c r="D172" s="86">
        <v>0</v>
      </c>
      <c r="E172" s="86">
        <v>0</v>
      </c>
      <c r="F172" s="86">
        <v>37</v>
      </c>
      <c r="G172" s="86">
        <v>0</v>
      </c>
      <c r="H172" s="86">
        <v>0</v>
      </c>
      <c r="I172" s="92">
        <f t="shared" si="5"/>
        <v>37</v>
      </c>
    </row>
    <row r="173" spans="2:9" ht="15.75" x14ac:dyDescent="0.25">
      <c r="B173" s="84">
        <v>44452</v>
      </c>
      <c r="C173" s="85" t="s">
        <v>92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92">
        <f t="shared" si="5"/>
        <v>1</v>
      </c>
    </row>
    <row r="174" spans="2:9" ht="15.75" x14ac:dyDescent="0.25">
      <c r="B174" s="84">
        <v>44453</v>
      </c>
      <c r="C174" s="85" t="s">
        <v>93</v>
      </c>
      <c r="D174" s="86">
        <v>0</v>
      </c>
      <c r="E174" s="86">
        <v>0</v>
      </c>
      <c r="F174" s="86">
        <v>1</v>
      </c>
      <c r="G174" s="86">
        <v>0</v>
      </c>
      <c r="H174" s="86">
        <v>0</v>
      </c>
      <c r="I174" s="92">
        <f t="shared" si="5"/>
        <v>1</v>
      </c>
    </row>
    <row r="175" spans="2:9" ht="15.75" x14ac:dyDescent="0.25">
      <c r="B175" s="84">
        <v>44454</v>
      </c>
      <c r="C175" s="85" t="s">
        <v>96</v>
      </c>
      <c r="D175" s="86">
        <v>0</v>
      </c>
      <c r="E175" s="86">
        <v>5</v>
      </c>
      <c r="F175" s="86">
        <v>34</v>
      </c>
      <c r="G175" s="86">
        <v>0</v>
      </c>
      <c r="H175" s="86">
        <v>0</v>
      </c>
      <c r="I175" s="92">
        <f t="shared" si="5"/>
        <v>39</v>
      </c>
    </row>
    <row r="176" spans="2:9" ht="15.75" x14ac:dyDescent="0.25">
      <c r="B176" s="84">
        <v>44455</v>
      </c>
      <c r="C176" s="85" t="s">
        <v>94</v>
      </c>
      <c r="D176" s="86">
        <v>0</v>
      </c>
      <c r="E176" s="86">
        <v>0</v>
      </c>
      <c r="F176" s="86">
        <v>2</v>
      </c>
      <c r="G176" s="86">
        <v>0</v>
      </c>
      <c r="H176" s="86">
        <v>0</v>
      </c>
      <c r="I176" s="92">
        <f t="shared" si="5"/>
        <v>2</v>
      </c>
    </row>
    <row r="177" spans="2:9" ht="15.75" x14ac:dyDescent="0.25">
      <c r="B177" s="84">
        <v>44456</v>
      </c>
      <c r="C177" s="85" t="s">
        <v>73</v>
      </c>
      <c r="D177" s="86">
        <v>0</v>
      </c>
      <c r="E177" s="86">
        <v>762</v>
      </c>
      <c r="F177" s="86">
        <v>177</v>
      </c>
      <c r="G177" s="86">
        <v>7</v>
      </c>
      <c r="H177" s="86">
        <v>49</v>
      </c>
      <c r="I177" s="92">
        <f t="shared" si="5"/>
        <v>995</v>
      </c>
    </row>
    <row r="178" spans="2:9" s="65" customFormat="1" ht="15.75" x14ac:dyDescent="0.25">
      <c r="B178" s="96">
        <v>44457</v>
      </c>
      <c r="C178" s="88" t="s">
        <v>74</v>
      </c>
      <c r="D178" s="94">
        <f>SUM(D161:D177)</f>
        <v>919</v>
      </c>
      <c r="E178" s="94">
        <f t="shared" ref="E178:H178" si="6">SUM(E161:E177)</f>
        <v>2171</v>
      </c>
      <c r="F178" s="94">
        <f t="shared" si="6"/>
        <v>2331</v>
      </c>
      <c r="G178" s="94">
        <f t="shared" si="6"/>
        <v>141</v>
      </c>
      <c r="H178" s="94">
        <f t="shared" si="6"/>
        <v>214</v>
      </c>
      <c r="I178" s="95">
        <f>SUM(D178:H178)</f>
        <v>5776</v>
      </c>
    </row>
    <row r="179" spans="2:9" s="79" customFormat="1" x14ac:dyDescent="0.25">
      <c r="B179" s="160">
        <v>44470</v>
      </c>
      <c r="C179" s="161" t="s">
        <v>88</v>
      </c>
      <c r="D179" s="162">
        <v>256</v>
      </c>
      <c r="E179" s="162">
        <v>542</v>
      </c>
      <c r="F179" s="162">
        <v>518</v>
      </c>
      <c r="G179" s="162">
        <v>37</v>
      </c>
      <c r="H179" s="162">
        <v>22</v>
      </c>
      <c r="I179" s="162">
        <f>SUM(D179:H179)</f>
        <v>1375</v>
      </c>
    </row>
    <row r="180" spans="2:9" x14ac:dyDescent="0.25">
      <c r="B180" s="160">
        <v>44471</v>
      </c>
      <c r="C180" s="161" t="s">
        <v>69</v>
      </c>
      <c r="D180" s="163">
        <v>106</v>
      </c>
      <c r="E180" s="163">
        <v>120</v>
      </c>
      <c r="F180" s="163">
        <v>705</v>
      </c>
      <c r="G180" s="163">
        <v>666</v>
      </c>
      <c r="H180" s="163">
        <v>115</v>
      </c>
      <c r="I180" s="162">
        <f t="shared" ref="I180:I196" si="7">SUM(D180:H180)</f>
        <v>1712</v>
      </c>
    </row>
    <row r="181" spans="2:9" x14ac:dyDescent="0.25">
      <c r="B181" s="160">
        <v>44472</v>
      </c>
      <c r="C181" s="161" t="s">
        <v>68</v>
      </c>
      <c r="D181" s="163">
        <v>2</v>
      </c>
      <c r="E181" s="163">
        <v>16</v>
      </c>
      <c r="F181" s="163">
        <v>72</v>
      </c>
      <c r="G181" s="163">
        <v>0</v>
      </c>
      <c r="H181" s="163">
        <v>0</v>
      </c>
      <c r="I181" s="162">
        <f t="shared" si="7"/>
        <v>90</v>
      </c>
    </row>
    <row r="182" spans="2:9" x14ac:dyDescent="0.25">
      <c r="B182" s="160">
        <v>44473</v>
      </c>
      <c r="C182" s="161" t="s">
        <v>87</v>
      </c>
      <c r="D182" s="163">
        <v>4</v>
      </c>
      <c r="E182" s="163">
        <v>6</v>
      </c>
      <c r="F182" s="163">
        <v>25</v>
      </c>
      <c r="G182" s="163">
        <v>0</v>
      </c>
      <c r="H182" s="163">
        <v>1</v>
      </c>
      <c r="I182" s="162">
        <f t="shared" si="7"/>
        <v>36</v>
      </c>
    </row>
    <row r="183" spans="2:9" x14ac:dyDescent="0.25">
      <c r="B183" s="160">
        <v>44474</v>
      </c>
      <c r="C183" s="161" t="s">
        <v>70</v>
      </c>
      <c r="D183" s="163">
        <v>45</v>
      </c>
      <c r="E183" s="163">
        <v>304</v>
      </c>
      <c r="F183" s="163">
        <v>210</v>
      </c>
      <c r="G183" s="163">
        <v>652</v>
      </c>
      <c r="H183" s="163">
        <v>150</v>
      </c>
      <c r="I183" s="162">
        <f t="shared" si="7"/>
        <v>1361</v>
      </c>
    </row>
    <row r="184" spans="2:9" x14ac:dyDescent="0.25">
      <c r="B184" s="160">
        <v>44475</v>
      </c>
      <c r="C184" s="161" t="s">
        <v>71</v>
      </c>
      <c r="D184" s="163">
        <v>3</v>
      </c>
      <c r="E184" s="163">
        <v>33</v>
      </c>
      <c r="F184" s="163">
        <v>52</v>
      </c>
      <c r="G184" s="163">
        <v>2</v>
      </c>
      <c r="H184" s="163">
        <v>3</v>
      </c>
      <c r="I184" s="162">
        <f t="shared" si="7"/>
        <v>93</v>
      </c>
    </row>
    <row r="185" spans="2:9" x14ac:dyDescent="0.25">
      <c r="B185" s="160">
        <v>44476</v>
      </c>
      <c r="C185" s="161" t="s">
        <v>72</v>
      </c>
      <c r="D185" s="163">
        <v>177</v>
      </c>
      <c r="E185" s="163">
        <v>0</v>
      </c>
      <c r="F185" s="163">
        <v>0</v>
      </c>
      <c r="G185" s="163">
        <v>0</v>
      </c>
      <c r="H185" s="163">
        <v>0</v>
      </c>
      <c r="I185" s="162">
        <f t="shared" si="7"/>
        <v>177</v>
      </c>
    </row>
    <row r="186" spans="2:9" x14ac:dyDescent="0.25">
      <c r="B186" s="160">
        <v>44477</v>
      </c>
      <c r="C186" s="161" t="s">
        <v>89</v>
      </c>
      <c r="D186" s="163">
        <v>45</v>
      </c>
      <c r="E186" s="163">
        <v>120</v>
      </c>
      <c r="F186" s="163">
        <v>319</v>
      </c>
      <c r="G186" s="163">
        <v>19</v>
      </c>
      <c r="H186" s="163">
        <v>4</v>
      </c>
      <c r="I186" s="162">
        <f t="shared" si="7"/>
        <v>507</v>
      </c>
    </row>
    <row r="187" spans="2:9" x14ac:dyDescent="0.25">
      <c r="B187" s="160">
        <v>44478</v>
      </c>
      <c r="C187" s="161" t="s">
        <v>90</v>
      </c>
      <c r="D187" s="163">
        <v>50</v>
      </c>
      <c r="E187" s="163">
        <v>158</v>
      </c>
      <c r="F187" s="163">
        <v>76</v>
      </c>
      <c r="G187" s="163">
        <v>47</v>
      </c>
      <c r="H187" s="163">
        <v>0</v>
      </c>
      <c r="I187" s="162">
        <f t="shared" si="7"/>
        <v>331</v>
      </c>
    </row>
    <row r="188" spans="2:9" x14ac:dyDescent="0.25">
      <c r="B188" s="160">
        <v>44479</v>
      </c>
      <c r="C188" s="161" t="s">
        <v>14</v>
      </c>
      <c r="D188" s="163">
        <v>94</v>
      </c>
      <c r="E188" s="163">
        <v>252</v>
      </c>
      <c r="F188" s="163">
        <v>173</v>
      </c>
      <c r="G188" s="163">
        <v>50</v>
      </c>
      <c r="H188" s="163">
        <v>1</v>
      </c>
      <c r="I188" s="162">
        <f t="shared" si="7"/>
        <v>570</v>
      </c>
    </row>
    <row r="189" spans="2:9" x14ac:dyDescent="0.25">
      <c r="B189" s="160">
        <v>44480</v>
      </c>
      <c r="C189" s="161" t="s">
        <v>135</v>
      </c>
      <c r="D189" s="163">
        <v>5</v>
      </c>
      <c r="E189" s="163">
        <v>166</v>
      </c>
      <c r="F189" s="163">
        <v>121</v>
      </c>
      <c r="G189" s="163">
        <v>588</v>
      </c>
      <c r="H189" s="163">
        <v>215</v>
      </c>
      <c r="I189" s="162">
        <f t="shared" si="7"/>
        <v>1095</v>
      </c>
    </row>
    <row r="190" spans="2:9" x14ac:dyDescent="0.25">
      <c r="B190" s="160">
        <v>44480</v>
      </c>
      <c r="C190" s="161" t="s">
        <v>95</v>
      </c>
      <c r="D190" s="150" t="s">
        <v>136</v>
      </c>
      <c r="E190" s="163">
        <v>0</v>
      </c>
      <c r="F190" s="163">
        <v>105</v>
      </c>
      <c r="G190" s="163">
        <v>0</v>
      </c>
      <c r="H190" s="163">
        <v>0</v>
      </c>
      <c r="I190" s="162">
        <f t="shared" si="7"/>
        <v>105</v>
      </c>
    </row>
    <row r="191" spans="2:9" x14ac:dyDescent="0.25">
      <c r="B191" s="160">
        <v>44481</v>
      </c>
      <c r="C191" s="161" t="s">
        <v>91</v>
      </c>
      <c r="D191" s="150" t="s">
        <v>136</v>
      </c>
      <c r="E191" s="163">
        <v>0</v>
      </c>
      <c r="F191" s="163">
        <v>46</v>
      </c>
      <c r="G191" s="163">
        <v>0</v>
      </c>
      <c r="H191" s="163">
        <v>0</v>
      </c>
      <c r="I191" s="162">
        <f t="shared" si="7"/>
        <v>46</v>
      </c>
    </row>
    <row r="192" spans="2:9" x14ac:dyDescent="0.25">
      <c r="B192" s="160">
        <v>44482</v>
      </c>
      <c r="C192" s="161" t="s">
        <v>92</v>
      </c>
      <c r="D192" s="150" t="s">
        <v>136</v>
      </c>
      <c r="E192" s="163">
        <v>4</v>
      </c>
      <c r="F192" s="163">
        <v>3</v>
      </c>
      <c r="G192" s="163">
        <v>0</v>
      </c>
      <c r="H192" s="163">
        <v>1</v>
      </c>
      <c r="I192" s="162">
        <f t="shared" si="7"/>
        <v>8</v>
      </c>
    </row>
    <row r="193" spans="2:9" x14ac:dyDescent="0.25">
      <c r="B193" s="160">
        <v>44483</v>
      </c>
      <c r="C193" s="161" t="s">
        <v>93</v>
      </c>
      <c r="D193" s="150" t="s">
        <v>136</v>
      </c>
      <c r="E193" s="163">
        <v>0</v>
      </c>
      <c r="F193" s="163">
        <v>0</v>
      </c>
      <c r="G193" s="163">
        <v>0</v>
      </c>
      <c r="H193" s="163">
        <v>8</v>
      </c>
      <c r="I193" s="162">
        <f t="shared" si="7"/>
        <v>8</v>
      </c>
    </row>
    <row r="194" spans="2:9" x14ac:dyDescent="0.25">
      <c r="B194" s="160">
        <v>44484</v>
      </c>
      <c r="C194" s="161" t="s">
        <v>96</v>
      </c>
      <c r="D194" s="150" t="s">
        <v>136</v>
      </c>
      <c r="E194" s="163">
        <v>0</v>
      </c>
      <c r="F194" s="163">
        <v>2</v>
      </c>
      <c r="G194" s="163">
        <v>0</v>
      </c>
      <c r="H194" s="163">
        <v>0</v>
      </c>
      <c r="I194" s="162">
        <f t="shared" si="7"/>
        <v>2</v>
      </c>
    </row>
    <row r="195" spans="2:9" x14ac:dyDescent="0.25">
      <c r="B195" s="160">
        <v>44485</v>
      </c>
      <c r="C195" s="161" t="s">
        <v>94</v>
      </c>
      <c r="D195" s="150" t="s">
        <v>136</v>
      </c>
      <c r="E195" s="163">
        <v>0</v>
      </c>
      <c r="F195" s="163">
        <v>3</v>
      </c>
      <c r="G195" s="163">
        <v>0</v>
      </c>
      <c r="H195" s="163">
        <v>0</v>
      </c>
      <c r="I195" s="162">
        <f t="shared" si="7"/>
        <v>3</v>
      </c>
    </row>
    <row r="196" spans="2:9" x14ac:dyDescent="0.25">
      <c r="B196" s="160">
        <v>44486</v>
      </c>
      <c r="C196" s="161" t="s">
        <v>73</v>
      </c>
      <c r="D196" s="163">
        <v>8</v>
      </c>
      <c r="E196" s="163">
        <v>663</v>
      </c>
      <c r="F196" s="163">
        <v>40</v>
      </c>
      <c r="G196" s="163">
        <v>83</v>
      </c>
      <c r="H196" s="163">
        <v>588</v>
      </c>
      <c r="I196" s="162">
        <f t="shared" si="7"/>
        <v>1382</v>
      </c>
    </row>
    <row r="197" spans="2:9" x14ac:dyDescent="0.25">
      <c r="B197" s="164">
        <v>44487</v>
      </c>
      <c r="C197" s="165" t="s">
        <v>74</v>
      </c>
      <c r="D197" s="166">
        <f>SUM(D179:D196)</f>
        <v>795</v>
      </c>
      <c r="E197" s="166">
        <f>SUM(E179:E196)</f>
        <v>2384</v>
      </c>
      <c r="F197" s="166">
        <f>SUM(F179:F196)</f>
        <v>2470</v>
      </c>
      <c r="G197" s="166">
        <f>SUM(G179:G196)</f>
        <v>2144</v>
      </c>
      <c r="H197" s="166">
        <f>SUM(H179:H196)</f>
        <v>1108</v>
      </c>
      <c r="I197" s="167">
        <f>D197+E197+F197+G197+H197</f>
        <v>8901</v>
      </c>
    </row>
    <row r="198" spans="2:9" x14ac:dyDescent="0.25">
      <c r="B198" s="160">
        <v>44501</v>
      </c>
      <c r="C198" s="161" t="s">
        <v>88</v>
      </c>
      <c r="D198" s="162">
        <v>258</v>
      </c>
      <c r="E198" s="162">
        <v>740</v>
      </c>
      <c r="F198" s="162">
        <v>607</v>
      </c>
      <c r="G198" s="162">
        <v>45</v>
      </c>
      <c r="H198" s="162">
        <v>15</v>
      </c>
      <c r="I198" s="162">
        <f>SUM(D198:H198)</f>
        <v>1665</v>
      </c>
    </row>
    <row r="199" spans="2:9" x14ac:dyDescent="0.25">
      <c r="B199" s="160">
        <v>44502</v>
      </c>
      <c r="C199" s="161" t="s">
        <v>69</v>
      </c>
      <c r="D199" s="163">
        <v>94</v>
      </c>
      <c r="E199" s="163">
        <v>115</v>
      </c>
      <c r="F199" s="163">
        <v>642</v>
      </c>
      <c r="G199" s="163">
        <v>134</v>
      </c>
      <c r="H199" s="163">
        <v>76</v>
      </c>
      <c r="I199" s="162">
        <f t="shared" ref="I199:I215" si="8">SUM(D199:H199)</f>
        <v>1061</v>
      </c>
    </row>
    <row r="200" spans="2:9" x14ac:dyDescent="0.25">
      <c r="B200" s="160">
        <v>44503</v>
      </c>
      <c r="C200" s="161" t="s">
        <v>68</v>
      </c>
      <c r="D200" s="163">
        <v>3</v>
      </c>
      <c r="E200" s="163">
        <v>27</v>
      </c>
      <c r="F200" s="163">
        <v>37</v>
      </c>
      <c r="G200" s="163">
        <v>1</v>
      </c>
      <c r="H200" s="163">
        <v>2</v>
      </c>
      <c r="I200" s="162">
        <f t="shared" si="8"/>
        <v>70</v>
      </c>
    </row>
    <row r="201" spans="2:9" x14ac:dyDescent="0.25">
      <c r="B201" s="160">
        <v>44504</v>
      </c>
      <c r="C201" s="161" t="s">
        <v>87</v>
      </c>
      <c r="D201" s="163">
        <v>9</v>
      </c>
      <c r="E201" s="163">
        <v>39</v>
      </c>
      <c r="F201" s="163">
        <v>20</v>
      </c>
      <c r="G201" s="163">
        <v>0</v>
      </c>
      <c r="H201" s="163">
        <v>1</v>
      </c>
      <c r="I201" s="162">
        <f t="shared" si="8"/>
        <v>69</v>
      </c>
    </row>
    <row r="202" spans="2:9" x14ac:dyDescent="0.25">
      <c r="B202" s="160">
        <v>44505</v>
      </c>
      <c r="C202" s="161" t="s">
        <v>70</v>
      </c>
      <c r="D202" s="163">
        <v>25</v>
      </c>
      <c r="E202" s="163">
        <v>198</v>
      </c>
      <c r="F202" s="163">
        <v>122</v>
      </c>
      <c r="G202" s="163">
        <v>135</v>
      </c>
      <c r="H202" s="163">
        <v>35</v>
      </c>
      <c r="I202" s="162">
        <f t="shared" si="8"/>
        <v>515</v>
      </c>
    </row>
    <row r="203" spans="2:9" x14ac:dyDescent="0.25">
      <c r="B203" s="160">
        <v>44506</v>
      </c>
      <c r="C203" s="161" t="s">
        <v>71</v>
      </c>
      <c r="D203" s="163">
        <v>2</v>
      </c>
      <c r="E203" s="163">
        <v>22</v>
      </c>
      <c r="F203" s="163">
        <v>38</v>
      </c>
      <c r="G203" s="163">
        <v>4</v>
      </c>
      <c r="H203" s="163">
        <v>2</v>
      </c>
      <c r="I203" s="162">
        <f t="shared" si="8"/>
        <v>68</v>
      </c>
    </row>
    <row r="204" spans="2:9" x14ac:dyDescent="0.25">
      <c r="B204" s="160">
        <v>44507</v>
      </c>
      <c r="C204" s="161" t="s">
        <v>72</v>
      </c>
      <c r="D204" s="163">
        <v>168</v>
      </c>
      <c r="E204" s="163">
        <v>0</v>
      </c>
      <c r="F204" s="163">
        <v>0</v>
      </c>
      <c r="G204" s="163">
        <v>0</v>
      </c>
      <c r="H204" s="163">
        <v>0</v>
      </c>
      <c r="I204" s="162">
        <f t="shared" si="8"/>
        <v>168</v>
      </c>
    </row>
    <row r="205" spans="2:9" x14ac:dyDescent="0.25">
      <c r="B205" s="160">
        <v>44508</v>
      </c>
      <c r="C205" s="161" t="s">
        <v>89</v>
      </c>
      <c r="D205" s="163">
        <v>44</v>
      </c>
      <c r="E205" s="163">
        <v>70</v>
      </c>
      <c r="F205" s="163">
        <v>307</v>
      </c>
      <c r="G205" s="163">
        <v>24</v>
      </c>
      <c r="H205" s="163">
        <v>0</v>
      </c>
      <c r="I205" s="162">
        <f t="shared" si="8"/>
        <v>445</v>
      </c>
    </row>
    <row r="206" spans="2:9" x14ac:dyDescent="0.25">
      <c r="B206" s="160">
        <v>44509</v>
      </c>
      <c r="C206" s="161" t="s">
        <v>90</v>
      </c>
      <c r="D206" s="163">
        <v>25</v>
      </c>
      <c r="E206" s="163">
        <v>190</v>
      </c>
      <c r="F206" s="163">
        <v>84</v>
      </c>
      <c r="G206" s="163">
        <v>57</v>
      </c>
      <c r="H206" s="163">
        <v>1</v>
      </c>
      <c r="I206" s="162">
        <f t="shared" si="8"/>
        <v>357</v>
      </c>
    </row>
    <row r="207" spans="2:9" x14ac:dyDescent="0.25">
      <c r="B207" s="160">
        <v>44510</v>
      </c>
      <c r="C207" s="161" t="s">
        <v>14</v>
      </c>
      <c r="D207" s="163">
        <v>67</v>
      </c>
      <c r="E207" s="163">
        <v>240</v>
      </c>
      <c r="F207" s="163">
        <v>219</v>
      </c>
      <c r="G207" s="163">
        <v>16</v>
      </c>
      <c r="H207" s="163">
        <v>1</v>
      </c>
      <c r="I207" s="162">
        <f t="shared" si="8"/>
        <v>543</v>
      </c>
    </row>
    <row r="208" spans="2:9" x14ac:dyDescent="0.25">
      <c r="B208" s="160">
        <v>44511</v>
      </c>
      <c r="C208" s="161" t="s">
        <v>135</v>
      </c>
      <c r="D208" s="163">
        <v>18</v>
      </c>
      <c r="E208" s="163">
        <v>171</v>
      </c>
      <c r="F208" s="163">
        <v>163</v>
      </c>
      <c r="G208" s="163">
        <v>413</v>
      </c>
      <c r="H208" s="163">
        <v>43</v>
      </c>
      <c r="I208" s="162">
        <f t="shared" si="8"/>
        <v>808</v>
      </c>
    </row>
    <row r="209" spans="2:9" x14ac:dyDescent="0.25">
      <c r="B209" s="160">
        <v>44512</v>
      </c>
      <c r="C209" s="161" t="s">
        <v>95</v>
      </c>
      <c r="D209" s="163">
        <v>0</v>
      </c>
      <c r="E209" s="163">
        <v>0</v>
      </c>
      <c r="F209" s="163">
        <v>119</v>
      </c>
      <c r="G209" s="163">
        <v>0</v>
      </c>
      <c r="H209" s="163">
        <v>0</v>
      </c>
      <c r="I209" s="162">
        <f t="shared" si="8"/>
        <v>119</v>
      </c>
    </row>
    <row r="210" spans="2:9" x14ac:dyDescent="0.25">
      <c r="B210" s="160">
        <v>44513</v>
      </c>
      <c r="C210" s="161" t="s">
        <v>91</v>
      </c>
      <c r="D210" s="163">
        <v>0</v>
      </c>
      <c r="E210" s="163">
        <v>0</v>
      </c>
      <c r="F210" s="163">
        <v>71</v>
      </c>
      <c r="G210" s="163">
        <v>0</v>
      </c>
      <c r="H210" s="163">
        <v>0</v>
      </c>
      <c r="I210" s="162">
        <f t="shared" si="8"/>
        <v>71</v>
      </c>
    </row>
    <row r="211" spans="2:9" x14ac:dyDescent="0.25">
      <c r="B211" s="160">
        <v>44514</v>
      </c>
      <c r="C211" s="161" t="s">
        <v>92</v>
      </c>
      <c r="D211" s="163">
        <v>0</v>
      </c>
      <c r="E211" s="163">
        <v>3</v>
      </c>
      <c r="F211" s="163">
        <v>12</v>
      </c>
      <c r="G211" s="163">
        <v>0</v>
      </c>
      <c r="H211" s="163"/>
      <c r="I211" s="162">
        <f t="shared" si="8"/>
        <v>15</v>
      </c>
    </row>
    <row r="212" spans="2:9" x14ac:dyDescent="0.25">
      <c r="B212" s="160">
        <v>44515</v>
      </c>
      <c r="C212" s="161" t="s">
        <v>93</v>
      </c>
      <c r="D212" s="163">
        <v>0</v>
      </c>
      <c r="E212" s="163">
        <v>0</v>
      </c>
      <c r="F212" s="163">
        <v>0</v>
      </c>
      <c r="G212" s="163">
        <v>0</v>
      </c>
      <c r="H212" s="163">
        <v>5</v>
      </c>
      <c r="I212" s="162">
        <f t="shared" si="8"/>
        <v>5</v>
      </c>
    </row>
    <row r="213" spans="2:9" x14ac:dyDescent="0.25">
      <c r="B213" s="160">
        <v>44516</v>
      </c>
      <c r="C213" s="161" t="s">
        <v>96</v>
      </c>
      <c r="D213" s="163">
        <v>0</v>
      </c>
      <c r="E213" s="163">
        <v>0</v>
      </c>
      <c r="F213" s="163">
        <v>0</v>
      </c>
      <c r="G213" s="163">
        <v>0</v>
      </c>
      <c r="H213" s="163"/>
      <c r="I213" s="162">
        <f t="shared" si="8"/>
        <v>0</v>
      </c>
    </row>
    <row r="214" spans="2:9" x14ac:dyDescent="0.25">
      <c r="B214" s="160">
        <v>44517</v>
      </c>
      <c r="C214" s="161" t="s">
        <v>94</v>
      </c>
      <c r="D214" s="163">
        <v>0</v>
      </c>
      <c r="E214" s="163">
        <v>0</v>
      </c>
      <c r="F214" s="163">
        <v>0</v>
      </c>
      <c r="G214" s="163">
        <v>1</v>
      </c>
      <c r="H214" s="163">
        <v>1</v>
      </c>
      <c r="I214" s="162">
        <f t="shared" si="8"/>
        <v>2</v>
      </c>
    </row>
    <row r="215" spans="2:9" x14ac:dyDescent="0.25">
      <c r="B215" s="160">
        <v>44518</v>
      </c>
      <c r="C215" s="161" t="s">
        <v>73</v>
      </c>
      <c r="D215" s="163">
        <v>184</v>
      </c>
      <c r="E215" s="163">
        <v>564</v>
      </c>
      <c r="F215" s="163">
        <v>219</v>
      </c>
      <c r="G215" s="163">
        <v>87</v>
      </c>
      <c r="H215" s="163">
        <v>173</v>
      </c>
      <c r="I215" s="162">
        <f t="shared" si="8"/>
        <v>1227</v>
      </c>
    </row>
    <row r="216" spans="2:9" x14ac:dyDescent="0.25">
      <c r="B216" s="164">
        <v>44519</v>
      </c>
      <c r="C216" s="165" t="s">
        <v>74</v>
      </c>
      <c r="D216" s="166">
        <f>SUM(D198:D215)</f>
        <v>897</v>
      </c>
      <c r="E216" s="167">
        <f>SUM(E198:E215)</f>
        <v>2379</v>
      </c>
      <c r="F216" s="167">
        <f>SUM(F198:F215)</f>
        <v>2660</v>
      </c>
      <c r="G216" s="167">
        <f>SUM(G198:G215)</f>
        <v>917</v>
      </c>
      <c r="H216" s="167">
        <f>SUM(H198:H215)</f>
        <v>355</v>
      </c>
      <c r="I216" s="167">
        <f>SUM(D216:H216)</f>
        <v>7208</v>
      </c>
    </row>
    <row r="217" spans="2:9" x14ac:dyDescent="0.25">
      <c r="B217" s="160">
        <v>44531</v>
      </c>
      <c r="C217" s="161" t="s">
        <v>88</v>
      </c>
      <c r="D217" s="162">
        <v>241</v>
      </c>
      <c r="E217" s="162">
        <v>519</v>
      </c>
      <c r="F217" s="162">
        <v>567</v>
      </c>
      <c r="G217" s="162">
        <v>49</v>
      </c>
      <c r="H217" s="162">
        <v>34</v>
      </c>
      <c r="I217" s="162">
        <f>SUM(D217:H217)</f>
        <v>1410</v>
      </c>
    </row>
    <row r="218" spans="2:9" x14ac:dyDescent="0.25">
      <c r="B218" s="160">
        <v>44531</v>
      </c>
      <c r="C218" s="161" t="s">
        <v>69</v>
      </c>
      <c r="D218" s="162">
        <v>93</v>
      </c>
      <c r="E218" s="163">
        <v>86</v>
      </c>
      <c r="F218" s="163">
        <v>406</v>
      </c>
      <c r="G218" s="163">
        <v>110</v>
      </c>
      <c r="H218" s="163">
        <v>56</v>
      </c>
      <c r="I218" s="162">
        <f t="shared" ref="I218:I234" si="9">SUM(D218:H218)</f>
        <v>751</v>
      </c>
    </row>
    <row r="219" spans="2:9" x14ac:dyDescent="0.25">
      <c r="B219" s="160">
        <v>44531</v>
      </c>
      <c r="C219" s="161" t="s">
        <v>68</v>
      </c>
      <c r="D219" s="162">
        <v>4</v>
      </c>
      <c r="E219" s="163">
        <v>26</v>
      </c>
      <c r="F219" s="163">
        <v>32</v>
      </c>
      <c r="G219" s="163">
        <v>3</v>
      </c>
      <c r="H219" s="163">
        <v>1</v>
      </c>
      <c r="I219" s="162">
        <f t="shared" si="9"/>
        <v>66</v>
      </c>
    </row>
    <row r="220" spans="2:9" x14ac:dyDescent="0.25">
      <c r="B220" s="160">
        <v>44531</v>
      </c>
      <c r="C220" s="161" t="s">
        <v>87</v>
      </c>
      <c r="D220" s="162">
        <v>5</v>
      </c>
      <c r="E220" s="163">
        <v>20</v>
      </c>
      <c r="F220" s="163">
        <v>16</v>
      </c>
      <c r="G220" s="163">
        <v>0</v>
      </c>
      <c r="H220" s="163">
        <v>0</v>
      </c>
      <c r="I220" s="162">
        <f t="shared" si="9"/>
        <v>41</v>
      </c>
    </row>
    <row r="221" spans="2:9" x14ac:dyDescent="0.25">
      <c r="B221" s="160">
        <v>44531</v>
      </c>
      <c r="C221" s="161" t="s">
        <v>70</v>
      </c>
      <c r="D221" s="162">
        <v>22</v>
      </c>
      <c r="E221" s="163">
        <v>155</v>
      </c>
      <c r="F221" s="163">
        <v>158</v>
      </c>
      <c r="G221" s="163">
        <v>181</v>
      </c>
      <c r="H221" s="163">
        <v>57</v>
      </c>
      <c r="I221" s="162">
        <f t="shared" si="9"/>
        <v>573</v>
      </c>
    </row>
    <row r="222" spans="2:9" x14ac:dyDescent="0.25">
      <c r="B222" s="160">
        <v>44531</v>
      </c>
      <c r="C222" s="161" t="s">
        <v>71</v>
      </c>
      <c r="D222" s="162">
        <v>3</v>
      </c>
      <c r="E222" s="163">
        <v>20</v>
      </c>
      <c r="F222" s="163">
        <v>29</v>
      </c>
      <c r="G222" s="163">
        <v>2</v>
      </c>
      <c r="H222" s="163">
        <v>5</v>
      </c>
      <c r="I222" s="162">
        <f t="shared" si="9"/>
        <v>59</v>
      </c>
    </row>
    <row r="223" spans="2:9" x14ac:dyDescent="0.25">
      <c r="B223" s="160">
        <v>44531</v>
      </c>
      <c r="C223" s="161" t="s">
        <v>72</v>
      </c>
      <c r="D223" s="162">
        <v>176</v>
      </c>
      <c r="E223" s="163">
        <v>0</v>
      </c>
      <c r="F223" s="163">
        <v>0</v>
      </c>
      <c r="G223" s="163">
        <v>0</v>
      </c>
      <c r="H223" s="163"/>
      <c r="I223" s="162">
        <f t="shared" si="9"/>
        <v>176</v>
      </c>
    </row>
    <row r="224" spans="2:9" x14ac:dyDescent="0.25">
      <c r="B224" s="160">
        <v>44531</v>
      </c>
      <c r="C224" s="161" t="s">
        <v>89</v>
      </c>
      <c r="D224" s="162">
        <v>37</v>
      </c>
      <c r="E224" s="163">
        <v>81</v>
      </c>
      <c r="F224" s="163">
        <v>221</v>
      </c>
      <c r="G224" s="163">
        <v>19</v>
      </c>
      <c r="H224" s="163">
        <v>3</v>
      </c>
      <c r="I224" s="162">
        <f t="shared" si="9"/>
        <v>361</v>
      </c>
    </row>
    <row r="225" spans="2:9" x14ac:dyDescent="0.25">
      <c r="B225" s="160">
        <v>44531</v>
      </c>
      <c r="C225" s="161" t="s">
        <v>90</v>
      </c>
      <c r="D225" s="162">
        <v>20</v>
      </c>
      <c r="E225" s="163">
        <v>129</v>
      </c>
      <c r="F225" s="163">
        <v>67</v>
      </c>
      <c r="G225" s="163">
        <v>91</v>
      </c>
      <c r="H225" s="163"/>
      <c r="I225" s="162">
        <f t="shared" si="9"/>
        <v>307</v>
      </c>
    </row>
    <row r="226" spans="2:9" x14ac:dyDescent="0.25">
      <c r="B226" s="160">
        <v>44531</v>
      </c>
      <c r="C226" s="161" t="s">
        <v>14</v>
      </c>
      <c r="D226" s="162">
        <v>67</v>
      </c>
      <c r="E226" s="163">
        <v>150</v>
      </c>
      <c r="F226" s="163">
        <v>145</v>
      </c>
      <c r="G226" s="163">
        <v>5</v>
      </c>
      <c r="H226" s="163">
        <v>2</v>
      </c>
      <c r="I226" s="162">
        <f t="shared" si="9"/>
        <v>369</v>
      </c>
    </row>
    <row r="227" spans="2:9" x14ac:dyDescent="0.25">
      <c r="B227" s="160">
        <v>44531</v>
      </c>
      <c r="C227" s="161" t="s">
        <v>135</v>
      </c>
      <c r="D227" s="162">
        <v>11</v>
      </c>
      <c r="E227" s="163">
        <v>132</v>
      </c>
      <c r="F227" s="163">
        <v>131</v>
      </c>
      <c r="G227" s="163">
        <v>720</v>
      </c>
      <c r="H227" s="163">
        <v>33</v>
      </c>
      <c r="I227" s="162">
        <f t="shared" si="9"/>
        <v>1027</v>
      </c>
    </row>
    <row r="228" spans="2:9" x14ac:dyDescent="0.25">
      <c r="B228" s="160">
        <v>44531</v>
      </c>
      <c r="C228" s="161" t="s">
        <v>95</v>
      </c>
      <c r="D228" s="162">
        <v>0</v>
      </c>
      <c r="E228" s="163"/>
      <c r="F228" s="163">
        <v>48</v>
      </c>
      <c r="G228" s="163">
        <v>0</v>
      </c>
      <c r="H228" s="163">
        <v>0</v>
      </c>
      <c r="I228" s="162">
        <f t="shared" si="9"/>
        <v>48</v>
      </c>
    </row>
    <row r="229" spans="2:9" x14ac:dyDescent="0.25">
      <c r="B229" s="160">
        <v>44531</v>
      </c>
      <c r="C229" s="161" t="s">
        <v>91</v>
      </c>
      <c r="D229" s="162">
        <v>0</v>
      </c>
      <c r="E229" s="163"/>
      <c r="F229" s="163">
        <v>13</v>
      </c>
      <c r="G229" s="163">
        <v>0</v>
      </c>
      <c r="H229" s="163">
        <v>0</v>
      </c>
      <c r="I229" s="162">
        <f t="shared" si="9"/>
        <v>13</v>
      </c>
    </row>
    <row r="230" spans="2:9" x14ac:dyDescent="0.25">
      <c r="B230" s="160">
        <v>44531</v>
      </c>
      <c r="C230" s="161" t="s">
        <v>92</v>
      </c>
      <c r="D230" s="162">
        <v>0</v>
      </c>
      <c r="E230" s="163"/>
      <c r="F230" s="163">
        <v>0</v>
      </c>
      <c r="G230" s="163">
        <v>0</v>
      </c>
      <c r="H230" s="163">
        <v>0</v>
      </c>
      <c r="I230" s="162">
        <f t="shared" si="9"/>
        <v>0</v>
      </c>
    </row>
    <row r="231" spans="2:9" x14ac:dyDescent="0.25">
      <c r="B231" s="160">
        <v>44531</v>
      </c>
      <c r="C231" s="161" t="s">
        <v>93</v>
      </c>
      <c r="D231" s="162">
        <v>0</v>
      </c>
      <c r="E231" s="163"/>
      <c r="F231" s="163">
        <v>1</v>
      </c>
      <c r="G231" s="163">
        <v>1</v>
      </c>
      <c r="H231" s="163">
        <v>2</v>
      </c>
      <c r="I231" s="162">
        <f t="shared" si="9"/>
        <v>4</v>
      </c>
    </row>
    <row r="232" spans="2:9" x14ac:dyDescent="0.25">
      <c r="B232" s="160">
        <v>44531</v>
      </c>
      <c r="C232" s="161" t="s">
        <v>96</v>
      </c>
      <c r="D232" s="162">
        <v>0</v>
      </c>
      <c r="E232" s="163"/>
      <c r="F232" s="163">
        <v>0</v>
      </c>
      <c r="G232" s="163">
        <v>0</v>
      </c>
      <c r="H232" s="163">
        <v>0</v>
      </c>
      <c r="I232" s="162">
        <f t="shared" si="9"/>
        <v>0</v>
      </c>
    </row>
    <row r="233" spans="2:9" x14ac:dyDescent="0.25">
      <c r="B233" s="160">
        <v>44531</v>
      </c>
      <c r="C233" s="161" t="s">
        <v>94</v>
      </c>
      <c r="D233" s="162">
        <v>0</v>
      </c>
      <c r="E233" s="163">
        <v>2</v>
      </c>
      <c r="F233" s="163">
        <v>1</v>
      </c>
      <c r="G233" s="163">
        <v>0</v>
      </c>
      <c r="H233" s="163">
        <v>0</v>
      </c>
      <c r="I233" s="162">
        <f t="shared" si="9"/>
        <v>3</v>
      </c>
    </row>
    <row r="234" spans="2:9" x14ac:dyDescent="0.25">
      <c r="B234" s="160">
        <v>44531</v>
      </c>
      <c r="C234" s="161" t="s">
        <v>73</v>
      </c>
      <c r="D234" s="162">
        <v>0</v>
      </c>
      <c r="E234" s="163">
        <v>416</v>
      </c>
      <c r="F234" s="163">
        <v>423</v>
      </c>
      <c r="G234" s="163">
        <v>650</v>
      </c>
      <c r="H234" s="163">
        <v>75</v>
      </c>
      <c r="I234" s="162">
        <f t="shared" si="9"/>
        <v>1564</v>
      </c>
    </row>
    <row r="235" spans="2:9" x14ac:dyDescent="0.25">
      <c r="B235" s="164">
        <v>44531</v>
      </c>
      <c r="C235" s="165" t="s">
        <v>74</v>
      </c>
      <c r="D235" s="166">
        <f>SUM(D217:D234)</f>
        <v>679</v>
      </c>
      <c r="E235" s="167">
        <f>SUM(E217:E234)</f>
        <v>1736</v>
      </c>
      <c r="F235" s="167">
        <f>SUM(F217:F234)</f>
        <v>2258</v>
      </c>
      <c r="G235" s="167">
        <f>SUM(G217:G234)</f>
        <v>1831</v>
      </c>
      <c r="H235" s="167">
        <f>SUM(H217:H234)</f>
        <v>268</v>
      </c>
      <c r="I235" s="167">
        <f>SUM(D235:H235)</f>
        <v>6772</v>
      </c>
    </row>
    <row r="236" spans="2:9" x14ac:dyDescent="0.25">
      <c r="B236" s="76"/>
      <c r="C236" s="77"/>
      <c r="D236" s="78"/>
      <c r="E236" s="78"/>
      <c r="F236" s="78"/>
      <c r="G236" s="78"/>
      <c r="H236" s="78"/>
      <c r="I236" s="78"/>
    </row>
    <row r="238" spans="2:9" x14ac:dyDescent="0.25">
      <c r="B238" s="80" t="s">
        <v>61</v>
      </c>
    </row>
    <row r="239" spans="2:9" x14ac:dyDescent="0.25">
      <c r="B239" s="82" t="s">
        <v>62</v>
      </c>
    </row>
  </sheetData>
  <sheetProtection algorithmName="SHA-512" hashValue="I33b+vJr5ufqdTfkH8yoPPHE8CVMOhgbk/g3Etgx2yqUEuWcVlQfAPJNjM5iw9Rg56/3bRJ4A5ouDIOoYi1Rkg==" saltValue="fIpBdzqGBSnAcz7fGC5p6g==" spinCount="100000" sheet="1" objects="1" scenarios="1" sort="0" autoFilter="0" pivotTables="0"/>
  <mergeCells count="1">
    <mergeCell ref="C3:I3"/>
  </mergeCells>
  <phoneticPr fontId="3" type="noConversion"/>
  <pageMargins left="0.7" right="0.7" top="0.75" bottom="0.75" header="0.3" footer="0.3"/>
  <pageSetup orientation="portrait" r:id="rId1"/>
  <ignoredErrors>
    <ignoredError sqref="D142:H142" formulaRange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J32"/>
  <sheetViews>
    <sheetView showGridLines="0" workbookViewId="0"/>
  </sheetViews>
  <sheetFormatPr defaultColWidth="9.140625" defaultRowHeight="15" x14ac:dyDescent="0.25"/>
  <cols>
    <col min="1" max="1" width="5.7109375" style="3" customWidth="1"/>
    <col min="2" max="2" width="14" style="3" customWidth="1"/>
    <col min="3" max="3" width="17.140625" style="3" bestFit="1" customWidth="1"/>
    <col min="4" max="4" width="18" style="3" customWidth="1"/>
    <col min="5" max="5" width="19" style="3" customWidth="1"/>
    <col min="6" max="6" width="15.42578125" style="3" bestFit="1" customWidth="1"/>
    <col min="7" max="7" width="11.140625" style="3" bestFit="1" customWidth="1"/>
    <col min="8" max="8" width="15.5703125" style="3" customWidth="1"/>
    <col min="9" max="9" width="14.7109375" style="3" customWidth="1"/>
    <col min="10" max="10" width="12.140625" style="3" customWidth="1"/>
    <col min="11" max="16384" width="9.140625" style="3"/>
  </cols>
  <sheetData>
    <row r="1" spans="2:10" ht="50.1" customHeight="1" x14ac:dyDescent="0.25"/>
    <row r="2" spans="2:10" ht="20.100000000000001" customHeight="1" x14ac:dyDescent="0.3">
      <c r="B2" s="22" t="s">
        <v>123</v>
      </c>
    </row>
    <row r="3" spans="2:10" ht="30" customHeight="1" x14ac:dyDescent="0.25">
      <c r="B3" s="99"/>
      <c r="C3" s="180" t="s">
        <v>79</v>
      </c>
      <c r="D3" s="180"/>
      <c r="E3" s="180"/>
      <c r="F3" s="180"/>
      <c r="G3" s="180"/>
      <c r="H3" s="180"/>
      <c r="I3" s="180"/>
      <c r="J3" s="181"/>
    </row>
    <row r="4" spans="2:10" s="100" customFormat="1" ht="30" customHeight="1" x14ac:dyDescent="0.25">
      <c r="B4" s="68" t="s">
        <v>0</v>
      </c>
      <c r="C4" s="68" t="s">
        <v>80</v>
      </c>
      <c r="D4" s="68" t="s">
        <v>57</v>
      </c>
      <c r="E4" s="68" t="s">
        <v>75</v>
      </c>
      <c r="F4" s="68" t="s">
        <v>59</v>
      </c>
      <c r="G4" s="68" t="s">
        <v>60</v>
      </c>
      <c r="H4" s="68" t="s">
        <v>66</v>
      </c>
      <c r="I4" s="68" t="s">
        <v>81</v>
      </c>
      <c r="J4" s="67" t="s">
        <v>82</v>
      </c>
    </row>
    <row r="5" spans="2:10" ht="15.75" x14ac:dyDescent="0.25">
      <c r="B5" s="104">
        <v>44197</v>
      </c>
      <c r="C5" s="105" t="s">
        <v>83</v>
      </c>
      <c r="D5" s="106">
        <v>0.71</v>
      </c>
      <c r="E5" s="106">
        <v>0.67</v>
      </c>
      <c r="F5" s="106">
        <v>0.79</v>
      </c>
      <c r="G5" s="106">
        <v>0.7</v>
      </c>
      <c r="H5" s="106"/>
      <c r="I5" s="106">
        <v>0.71</v>
      </c>
      <c r="J5" s="107">
        <v>0.8</v>
      </c>
    </row>
    <row r="6" spans="2:10" ht="15.75" x14ac:dyDescent="0.25">
      <c r="B6" s="104">
        <v>44197</v>
      </c>
      <c r="C6" s="105" t="s">
        <v>84</v>
      </c>
      <c r="D6" s="106">
        <v>0.79</v>
      </c>
      <c r="E6" s="106">
        <v>0.72</v>
      </c>
      <c r="F6" s="106">
        <v>0.76</v>
      </c>
      <c r="G6" s="106">
        <v>0.87</v>
      </c>
      <c r="H6" s="106"/>
      <c r="I6" s="106">
        <v>0.76</v>
      </c>
      <c r="J6" s="107">
        <v>0.7</v>
      </c>
    </row>
    <row r="7" spans="2:10" ht="15.75" x14ac:dyDescent="0.25">
      <c r="B7" s="104">
        <v>44228</v>
      </c>
      <c r="C7" s="105" t="s">
        <v>83</v>
      </c>
      <c r="D7" s="106">
        <v>0.78</v>
      </c>
      <c r="E7" s="106">
        <v>0.84</v>
      </c>
      <c r="F7" s="106">
        <v>0.89</v>
      </c>
      <c r="G7" s="106">
        <v>0.9</v>
      </c>
      <c r="H7" s="106">
        <v>0.83</v>
      </c>
      <c r="I7" s="106">
        <v>0.86</v>
      </c>
      <c r="J7" s="107">
        <v>0.8</v>
      </c>
    </row>
    <row r="8" spans="2:10" ht="15.75" x14ac:dyDescent="0.25">
      <c r="B8" s="104">
        <v>44228</v>
      </c>
      <c r="C8" s="105" t="s">
        <v>84</v>
      </c>
      <c r="D8" s="106">
        <v>0.77</v>
      </c>
      <c r="E8" s="106">
        <v>0.78</v>
      </c>
      <c r="F8" s="106">
        <v>0.86</v>
      </c>
      <c r="G8" s="106">
        <v>0.89</v>
      </c>
      <c r="H8" s="106">
        <v>0.81</v>
      </c>
      <c r="I8" s="106">
        <v>0.83</v>
      </c>
      <c r="J8" s="107">
        <v>0.7</v>
      </c>
    </row>
    <row r="9" spans="2:10" ht="15.75" x14ac:dyDescent="0.25">
      <c r="B9" s="104">
        <v>44256</v>
      </c>
      <c r="C9" s="105" t="s">
        <v>83</v>
      </c>
      <c r="D9" s="106">
        <v>0.86</v>
      </c>
      <c r="E9" s="106">
        <v>0.85</v>
      </c>
      <c r="F9" s="106">
        <v>0.9</v>
      </c>
      <c r="G9" s="106">
        <v>0.92</v>
      </c>
      <c r="H9" s="106">
        <v>0.97</v>
      </c>
      <c r="I9" s="106">
        <v>0.9</v>
      </c>
      <c r="J9" s="107">
        <v>0.8</v>
      </c>
    </row>
    <row r="10" spans="2:10" ht="15.75" x14ac:dyDescent="0.25">
      <c r="B10" s="104">
        <v>44256</v>
      </c>
      <c r="C10" s="105" t="s">
        <v>84</v>
      </c>
      <c r="D10" s="106">
        <v>0.88</v>
      </c>
      <c r="E10" s="106">
        <v>0.86</v>
      </c>
      <c r="F10" s="106">
        <v>0.9</v>
      </c>
      <c r="G10" s="106">
        <v>0.94</v>
      </c>
      <c r="H10" s="106">
        <v>0.92</v>
      </c>
      <c r="I10" s="106">
        <v>0.9</v>
      </c>
      <c r="J10" s="107">
        <v>0.7</v>
      </c>
    </row>
    <row r="11" spans="2:10" ht="15.75" x14ac:dyDescent="0.25">
      <c r="B11" s="104">
        <v>44287</v>
      </c>
      <c r="C11" s="105" t="s">
        <v>83</v>
      </c>
      <c r="D11" s="106">
        <v>0.78</v>
      </c>
      <c r="E11" s="106">
        <v>0.87</v>
      </c>
      <c r="F11" s="106">
        <v>0.91</v>
      </c>
      <c r="G11" s="106">
        <v>0.75</v>
      </c>
      <c r="H11" s="106">
        <v>0.97</v>
      </c>
      <c r="I11" s="106">
        <v>0.91</v>
      </c>
      <c r="J11" s="107">
        <v>0.8</v>
      </c>
    </row>
    <row r="12" spans="2:10" ht="15.75" x14ac:dyDescent="0.25">
      <c r="B12" s="104">
        <v>44287</v>
      </c>
      <c r="C12" s="105" t="s">
        <v>84</v>
      </c>
      <c r="D12" s="106">
        <v>0.82</v>
      </c>
      <c r="E12" s="106">
        <v>0.83</v>
      </c>
      <c r="F12" s="106">
        <v>0.83</v>
      </c>
      <c r="G12" s="106">
        <v>0.7</v>
      </c>
      <c r="H12" s="106">
        <v>0.89</v>
      </c>
      <c r="I12" s="106">
        <v>0.83</v>
      </c>
      <c r="J12" s="107">
        <v>0.7</v>
      </c>
    </row>
    <row r="13" spans="2:10" ht="15.75" x14ac:dyDescent="0.25">
      <c r="B13" s="104">
        <v>44317</v>
      </c>
      <c r="C13" s="105" t="s">
        <v>83</v>
      </c>
      <c r="D13" s="106">
        <v>0.88</v>
      </c>
      <c r="E13" s="106">
        <v>0.82</v>
      </c>
      <c r="F13" s="106">
        <v>0.9</v>
      </c>
      <c r="G13" s="106">
        <v>0.81</v>
      </c>
      <c r="H13" s="106">
        <v>0.92</v>
      </c>
      <c r="I13" s="106">
        <v>0.9</v>
      </c>
      <c r="J13" s="107">
        <v>0.8</v>
      </c>
    </row>
    <row r="14" spans="2:10" ht="15.75" x14ac:dyDescent="0.25">
      <c r="B14" s="104">
        <v>44317</v>
      </c>
      <c r="C14" s="105" t="s">
        <v>84</v>
      </c>
      <c r="D14" s="106">
        <v>0.9</v>
      </c>
      <c r="E14" s="106">
        <v>0.82</v>
      </c>
      <c r="F14" s="106">
        <v>0.83</v>
      </c>
      <c r="G14" s="106">
        <v>0.76</v>
      </c>
      <c r="H14" s="106">
        <v>0.91</v>
      </c>
      <c r="I14" s="106">
        <v>0.83</v>
      </c>
      <c r="J14" s="107">
        <v>0.7</v>
      </c>
    </row>
    <row r="15" spans="2:10" ht="15.75" x14ac:dyDescent="0.25">
      <c r="B15" s="104">
        <v>44348</v>
      </c>
      <c r="C15" s="105" t="s">
        <v>83</v>
      </c>
      <c r="D15" s="106">
        <v>0.86</v>
      </c>
      <c r="E15" s="106">
        <v>0.83</v>
      </c>
      <c r="F15" s="106">
        <v>0.92</v>
      </c>
      <c r="G15" s="106">
        <v>0.82</v>
      </c>
      <c r="H15" s="106">
        <v>0.93</v>
      </c>
      <c r="I15" s="106">
        <v>0.91</v>
      </c>
      <c r="J15" s="107">
        <v>0.8</v>
      </c>
    </row>
    <row r="16" spans="2:10" ht="15.75" x14ac:dyDescent="0.25">
      <c r="B16" s="104">
        <v>44348</v>
      </c>
      <c r="C16" s="108" t="s">
        <v>84</v>
      </c>
      <c r="D16" s="109">
        <v>0.86</v>
      </c>
      <c r="E16" s="109">
        <v>0.84</v>
      </c>
      <c r="F16" s="109">
        <v>0.84</v>
      </c>
      <c r="G16" s="109">
        <v>0.75</v>
      </c>
      <c r="H16" s="109">
        <v>0.99</v>
      </c>
      <c r="I16" s="109">
        <v>0.85</v>
      </c>
      <c r="J16" s="107">
        <v>0.7</v>
      </c>
    </row>
    <row r="17" spans="2:10" ht="15.75" x14ac:dyDescent="0.25">
      <c r="B17" s="110" t="s">
        <v>97</v>
      </c>
      <c r="C17" s="105" t="s">
        <v>83</v>
      </c>
      <c r="D17" s="111">
        <v>0.83</v>
      </c>
      <c r="E17" s="111">
        <v>0.83</v>
      </c>
      <c r="F17" s="111">
        <v>0.95</v>
      </c>
      <c r="G17" s="111">
        <v>0.73</v>
      </c>
      <c r="H17" s="111">
        <v>0.99</v>
      </c>
      <c r="I17" s="111">
        <v>0.92</v>
      </c>
      <c r="J17" s="112">
        <v>0.8</v>
      </c>
    </row>
    <row r="18" spans="2:10" ht="15.75" x14ac:dyDescent="0.25">
      <c r="B18" s="110">
        <v>44378</v>
      </c>
      <c r="C18" s="108" t="s">
        <v>84</v>
      </c>
      <c r="D18" s="111">
        <v>0.87</v>
      </c>
      <c r="E18" s="111">
        <v>0.85</v>
      </c>
      <c r="F18" s="111">
        <v>0.84</v>
      </c>
      <c r="G18" s="111">
        <v>0.8</v>
      </c>
      <c r="H18" s="111">
        <v>0.98</v>
      </c>
      <c r="I18" s="111">
        <v>0.84</v>
      </c>
      <c r="J18" s="112">
        <v>0.7</v>
      </c>
    </row>
    <row r="19" spans="2:10" ht="15.75" x14ac:dyDescent="0.25">
      <c r="B19" s="110">
        <v>44409</v>
      </c>
      <c r="C19" s="105" t="s">
        <v>83</v>
      </c>
      <c r="D19" s="111">
        <v>0.8</v>
      </c>
      <c r="E19" s="111">
        <v>0.79</v>
      </c>
      <c r="F19" s="111">
        <v>0.96</v>
      </c>
      <c r="G19" s="111">
        <v>0.8</v>
      </c>
      <c r="H19" s="111">
        <v>0.96</v>
      </c>
      <c r="I19" s="111">
        <v>0.93</v>
      </c>
      <c r="J19" s="112">
        <v>0.8</v>
      </c>
    </row>
    <row r="20" spans="2:10" ht="15.75" x14ac:dyDescent="0.25">
      <c r="B20" s="110">
        <v>44409</v>
      </c>
      <c r="C20" s="108" t="s">
        <v>84</v>
      </c>
      <c r="D20" s="111">
        <v>0.79</v>
      </c>
      <c r="E20" s="111">
        <v>0.81</v>
      </c>
      <c r="F20" s="111">
        <v>0.84</v>
      </c>
      <c r="G20" s="111">
        <v>0.86</v>
      </c>
      <c r="H20" s="111">
        <v>0.94</v>
      </c>
      <c r="I20" s="111">
        <v>0.84</v>
      </c>
      <c r="J20" s="112">
        <v>0.7</v>
      </c>
    </row>
    <row r="21" spans="2:10" ht="15.75" x14ac:dyDescent="0.25">
      <c r="B21" s="110">
        <v>44440</v>
      </c>
      <c r="C21" s="105" t="s">
        <v>83</v>
      </c>
      <c r="D21" s="111">
        <v>0.86</v>
      </c>
      <c r="E21" s="111">
        <v>0.85</v>
      </c>
      <c r="F21" s="111">
        <v>0.95</v>
      </c>
      <c r="G21" s="111">
        <v>0.82</v>
      </c>
      <c r="H21" s="111">
        <v>1</v>
      </c>
      <c r="I21" s="111">
        <v>0.93</v>
      </c>
      <c r="J21" s="112">
        <v>0.8</v>
      </c>
    </row>
    <row r="22" spans="2:10" ht="15.75" x14ac:dyDescent="0.25">
      <c r="B22" s="110">
        <v>44440</v>
      </c>
      <c r="C22" s="108" t="s">
        <v>84</v>
      </c>
      <c r="D22" s="111">
        <v>0.89</v>
      </c>
      <c r="E22" s="111">
        <v>0.86</v>
      </c>
      <c r="F22" s="111">
        <v>0.84</v>
      </c>
      <c r="G22" s="111">
        <v>0.84</v>
      </c>
      <c r="H22" s="111">
        <v>1</v>
      </c>
      <c r="I22" s="111">
        <v>0.84</v>
      </c>
      <c r="J22" s="112">
        <v>0.7</v>
      </c>
    </row>
    <row r="23" spans="2:10" ht="15.75" x14ac:dyDescent="0.25">
      <c r="B23" s="168">
        <v>44470</v>
      </c>
      <c r="C23" s="169" t="s">
        <v>83</v>
      </c>
      <c r="D23" s="170">
        <v>0.88</v>
      </c>
      <c r="E23" s="170">
        <v>0.78</v>
      </c>
      <c r="F23" s="170">
        <v>0.96</v>
      </c>
      <c r="G23" s="170">
        <v>0.71</v>
      </c>
      <c r="H23" s="170">
        <v>0.95</v>
      </c>
      <c r="I23" s="170">
        <v>0.89</v>
      </c>
      <c r="J23" s="171">
        <v>0.8</v>
      </c>
    </row>
    <row r="24" spans="2:10" ht="15.75" x14ac:dyDescent="0.25">
      <c r="B24" s="168">
        <v>44471</v>
      </c>
      <c r="C24" s="169" t="s">
        <v>84</v>
      </c>
      <c r="D24" s="170">
        <v>0.88</v>
      </c>
      <c r="E24" s="170">
        <v>0.75</v>
      </c>
      <c r="F24" s="170">
        <v>0.84</v>
      </c>
      <c r="G24" s="170">
        <v>0.7</v>
      </c>
      <c r="H24" s="170">
        <v>0.95</v>
      </c>
      <c r="I24" s="170">
        <v>0.81</v>
      </c>
      <c r="J24" s="171">
        <v>0.7</v>
      </c>
    </row>
    <row r="25" spans="2:10" ht="15.75" x14ac:dyDescent="0.25">
      <c r="B25" s="168">
        <v>44501</v>
      </c>
      <c r="C25" s="169" t="s">
        <v>83</v>
      </c>
      <c r="D25" s="170">
        <v>0.83</v>
      </c>
      <c r="E25" s="170">
        <v>0.75</v>
      </c>
      <c r="F25" s="170">
        <v>0.95</v>
      </c>
      <c r="G25" s="170">
        <v>0.72</v>
      </c>
      <c r="H25" s="170">
        <v>1</v>
      </c>
      <c r="I25" s="170">
        <v>0.88</v>
      </c>
      <c r="J25" s="171">
        <v>0.8</v>
      </c>
    </row>
    <row r="26" spans="2:10" ht="15.75" x14ac:dyDescent="0.25">
      <c r="B26" s="168">
        <v>44502</v>
      </c>
      <c r="C26" s="169" t="s">
        <v>84</v>
      </c>
      <c r="D26" s="170">
        <v>0.81</v>
      </c>
      <c r="E26" s="170">
        <v>0.73</v>
      </c>
      <c r="F26" s="170">
        <v>0.84</v>
      </c>
      <c r="G26" s="170">
        <v>0.7</v>
      </c>
      <c r="H26" s="170">
        <v>1</v>
      </c>
      <c r="I26" s="170">
        <v>0.8</v>
      </c>
      <c r="J26" s="171">
        <v>0.7</v>
      </c>
    </row>
    <row r="27" spans="2:10" ht="15.75" x14ac:dyDescent="0.25">
      <c r="B27" s="168">
        <v>44531</v>
      </c>
      <c r="C27" s="169" t="s">
        <v>83</v>
      </c>
      <c r="D27" s="170">
        <v>0.82</v>
      </c>
      <c r="E27" s="170">
        <v>0.74</v>
      </c>
      <c r="F27" s="170">
        <v>0.96</v>
      </c>
      <c r="G27" s="170">
        <v>0.64</v>
      </c>
      <c r="H27" s="170">
        <v>0.92</v>
      </c>
      <c r="I27" s="170">
        <v>0.87</v>
      </c>
      <c r="J27" s="171">
        <v>0.8</v>
      </c>
    </row>
    <row r="28" spans="2:10" ht="15.75" x14ac:dyDescent="0.25">
      <c r="B28" s="172">
        <v>44532</v>
      </c>
      <c r="C28" s="173" t="s">
        <v>84</v>
      </c>
      <c r="D28" s="174">
        <v>0.87</v>
      </c>
      <c r="E28" s="174">
        <v>0.75</v>
      </c>
      <c r="F28" s="174">
        <v>0.82</v>
      </c>
      <c r="G28" s="174">
        <v>0.6</v>
      </c>
      <c r="H28" s="174">
        <v>1</v>
      </c>
      <c r="I28" s="174">
        <v>0.78</v>
      </c>
      <c r="J28" s="175">
        <v>0.7</v>
      </c>
    </row>
    <row r="29" spans="2:10" x14ac:dyDescent="0.25">
      <c r="B29" s="101"/>
      <c r="C29" s="102"/>
      <c r="D29" s="102"/>
      <c r="E29" s="102"/>
      <c r="F29" s="102"/>
      <c r="G29" s="102"/>
      <c r="H29" s="102"/>
      <c r="I29" s="102"/>
      <c r="J29" s="102"/>
    </row>
    <row r="30" spans="2:10" ht="18.75" x14ac:dyDescent="0.3">
      <c r="B30" s="4" t="s">
        <v>2</v>
      </c>
    </row>
    <row r="31" spans="2:10" x14ac:dyDescent="0.25">
      <c r="B31" s="103" t="s">
        <v>83</v>
      </c>
      <c r="D31" s="3" t="s">
        <v>85</v>
      </c>
    </row>
    <row r="32" spans="2:10" x14ac:dyDescent="0.25">
      <c r="B32" s="103" t="s">
        <v>84</v>
      </c>
      <c r="D32" s="3" t="s">
        <v>86</v>
      </c>
    </row>
  </sheetData>
  <sheetProtection algorithmName="SHA-512" hashValue="yBEP7RUh+ioAADZG1V5cFCtI6AvA+uXJ5VvPA9dWAdrI4lOu1mCrqyBFw8fDSdwIN8p5feSRV6SScakzxFq5Dw==" saltValue="2DHCx3T4fBNIan9W1gbTog==" spinCount="100000" sheet="1" objects="1" scenarios="1" sort="0" autoFilter="0" pivotTables="0"/>
  <mergeCells count="1">
    <mergeCell ref="C3:J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R39"/>
  <sheetViews>
    <sheetView showGridLines="0" zoomScaleNormal="100" workbookViewId="0"/>
  </sheetViews>
  <sheetFormatPr defaultColWidth="9.140625" defaultRowHeight="15" x14ac:dyDescent="0.25"/>
  <cols>
    <col min="1" max="1" width="5.7109375" style="3" customWidth="1"/>
    <col min="2" max="2" width="15.5703125" style="7" customWidth="1"/>
    <col min="3" max="3" width="14" style="3" bestFit="1" customWidth="1"/>
    <col min="4" max="5" width="16.7109375" style="3" customWidth="1"/>
    <col min="6" max="8" width="18" style="3" customWidth="1"/>
    <col min="9" max="9" width="15.140625" style="3" bestFit="1" customWidth="1"/>
    <col min="10" max="10" width="21.7109375" style="3" customWidth="1"/>
    <col min="11" max="11" width="19" style="5" customWidth="1"/>
    <col min="12" max="12" width="21.85546875" style="5" customWidth="1"/>
    <col min="13" max="13" width="26.5703125" style="6" customWidth="1"/>
    <col min="14" max="14" width="20.5703125" style="6" customWidth="1"/>
    <col min="15" max="15" width="27.5703125" style="3" customWidth="1"/>
    <col min="16" max="16384" width="9.140625" style="3"/>
  </cols>
  <sheetData>
    <row r="1" spans="2:18" ht="50.1" customHeight="1" x14ac:dyDescent="0.25">
      <c r="J1"/>
    </row>
    <row r="2" spans="2:18" ht="20.100000000000001" customHeight="1" x14ac:dyDescent="0.3">
      <c r="B2" s="22" t="s">
        <v>99</v>
      </c>
      <c r="C2" s="23"/>
      <c r="D2" s="23"/>
      <c r="E2" s="23"/>
      <c r="F2" s="23"/>
      <c r="G2" s="23"/>
      <c r="H2" s="23"/>
      <c r="I2" s="23"/>
      <c r="J2" s="23"/>
      <c r="K2" s="24"/>
      <c r="L2" s="24"/>
      <c r="M2" s="25"/>
      <c r="N2" s="25"/>
      <c r="O2" s="23"/>
      <c r="P2" s="23"/>
      <c r="Q2" s="23"/>
      <c r="R2" s="23"/>
    </row>
    <row r="3" spans="2:18" ht="30" customHeight="1" x14ac:dyDescent="0.25">
      <c r="B3" s="117"/>
      <c r="C3" s="182" t="s">
        <v>128</v>
      </c>
      <c r="D3" s="182"/>
      <c r="E3" s="182"/>
      <c r="F3" s="182"/>
      <c r="G3" s="182" t="s">
        <v>129</v>
      </c>
      <c r="H3" s="182"/>
      <c r="I3" s="182" t="s">
        <v>130</v>
      </c>
      <c r="J3" s="182"/>
      <c r="K3" s="182"/>
      <c r="L3" s="182"/>
      <c r="M3" s="183" t="s">
        <v>131</v>
      </c>
      <c r="N3" s="183"/>
      <c r="O3" s="183"/>
    </row>
    <row r="4" spans="2:18" ht="30" customHeight="1" x14ac:dyDescent="0.25">
      <c r="B4" s="46" t="s">
        <v>0</v>
      </c>
      <c r="C4" s="37" t="s">
        <v>101</v>
      </c>
      <c r="D4" s="37" t="s">
        <v>102</v>
      </c>
      <c r="E4" s="37" t="s">
        <v>103</v>
      </c>
      <c r="F4" s="37" t="s">
        <v>1</v>
      </c>
      <c r="G4" s="37" t="s">
        <v>104</v>
      </c>
      <c r="H4" s="37" t="s">
        <v>105</v>
      </c>
      <c r="I4" s="37" t="s">
        <v>106</v>
      </c>
      <c r="J4" s="37" t="s">
        <v>4</v>
      </c>
      <c r="K4" s="38" t="s">
        <v>12</v>
      </c>
      <c r="L4" s="38" t="s">
        <v>13</v>
      </c>
      <c r="M4" s="45" t="s">
        <v>74</v>
      </c>
      <c r="N4" s="45" t="s">
        <v>107</v>
      </c>
      <c r="O4" s="40" t="s">
        <v>108</v>
      </c>
    </row>
    <row r="5" spans="2:18" ht="15.75" x14ac:dyDescent="0.25">
      <c r="B5" s="41">
        <v>44044</v>
      </c>
      <c r="C5" s="9">
        <v>129</v>
      </c>
      <c r="D5" s="9">
        <v>7</v>
      </c>
      <c r="E5" s="9">
        <v>63</v>
      </c>
      <c r="F5" s="9">
        <v>358</v>
      </c>
      <c r="G5" s="10">
        <v>60</v>
      </c>
      <c r="H5" s="10">
        <v>3</v>
      </c>
      <c r="I5" s="11">
        <v>34</v>
      </c>
      <c r="J5" s="11">
        <v>26</v>
      </c>
      <c r="K5" s="12">
        <v>0.56666666666666665</v>
      </c>
      <c r="L5" s="12">
        <v>0.43333333333333329</v>
      </c>
      <c r="M5" s="13">
        <v>861465.40999999992</v>
      </c>
      <c r="N5" s="14">
        <v>34458.616399999999</v>
      </c>
      <c r="O5" s="35">
        <v>25</v>
      </c>
    </row>
    <row r="6" spans="2:18" ht="15.75" x14ac:dyDescent="0.25">
      <c r="B6" s="8">
        <v>44075</v>
      </c>
      <c r="C6" s="10">
        <v>184</v>
      </c>
      <c r="D6" s="10">
        <v>5</v>
      </c>
      <c r="E6" s="10">
        <v>56</v>
      </c>
      <c r="F6" s="10">
        <v>479</v>
      </c>
      <c r="G6" s="10">
        <v>47</v>
      </c>
      <c r="H6" s="10">
        <v>9</v>
      </c>
      <c r="I6" s="11">
        <v>39</v>
      </c>
      <c r="J6" s="11">
        <v>8</v>
      </c>
      <c r="K6" s="12">
        <v>0.82978723404255317</v>
      </c>
      <c r="L6" s="12">
        <v>0.1702127659574468</v>
      </c>
      <c r="M6" s="13">
        <v>897793.62000000011</v>
      </c>
      <c r="N6" s="14">
        <v>33251.61555555556</v>
      </c>
      <c r="O6" s="31">
        <v>27</v>
      </c>
    </row>
    <row r="7" spans="2:18" ht="15.75" x14ac:dyDescent="0.25">
      <c r="B7" s="8">
        <v>44105</v>
      </c>
      <c r="C7" s="10">
        <v>211</v>
      </c>
      <c r="D7" s="10">
        <v>11</v>
      </c>
      <c r="E7" s="10">
        <v>164</v>
      </c>
      <c r="F7" s="10">
        <v>515</v>
      </c>
      <c r="G7" s="10">
        <v>147</v>
      </c>
      <c r="H7" s="10">
        <v>17</v>
      </c>
      <c r="I7" s="11">
        <v>82</v>
      </c>
      <c r="J7" s="11">
        <v>65</v>
      </c>
      <c r="K7" s="12">
        <v>0.55782312925170063</v>
      </c>
      <c r="L7" s="12">
        <v>0.44217687074829931</v>
      </c>
      <c r="M7" s="13">
        <v>11126670.050000001</v>
      </c>
      <c r="N7" s="14">
        <v>150360.40608108111</v>
      </c>
      <c r="O7" s="31">
        <v>74</v>
      </c>
    </row>
    <row r="8" spans="2:18" ht="15.75" x14ac:dyDescent="0.25">
      <c r="B8" s="8">
        <v>44136</v>
      </c>
      <c r="C8" s="10">
        <v>235</v>
      </c>
      <c r="D8" s="10">
        <v>6</v>
      </c>
      <c r="E8" s="10">
        <v>140</v>
      </c>
      <c r="F8" s="10">
        <v>603</v>
      </c>
      <c r="G8" s="10">
        <v>138</v>
      </c>
      <c r="H8" s="10">
        <v>2</v>
      </c>
      <c r="I8" s="11">
        <v>116</v>
      </c>
      <c r="J8" s="11">
        <v>22</v>
      </c>
      <c r="K8" s="12">
        <v>0.84057971014492749</v>
      </c>
      <c r="L8" s="12">
        <v>0.15942028985507251</v>
      </c>
      <c r="M8" s="13">
        <v>3908485.26</v>
      </c>
      <c r="N8" s="14">
        <v>35857.662935779823</v>
      </c>
      <c r="O8" s="31">
        <v>109</v>
      </c>
    </row>
    <row r="9" spans="2:18" ht="15.75" x14ac:dyDescent="0.25">
      <c r="B9" s="8">
        <v>44166</v>
      </c>
      <c r="C9" s="10">
        <v>296</v>
      </c>
      <c r="D9" s="10">
        <v>6</v>
      </c>
      <c r="E9" s="10">
        <v>117</v>
      </c>
      <c r="F9" s="10">
        <v>776</v>
      </c>
      <c r="G9" s="10">
        <v>106</v>
      </c>
      <c r="H9" s="10">
        <v>11</v>
      </c>
      <c r="I9" s="11">
        <v>71</v>
      </c>
      <c r="J9" s="11">
        <v>35</v>
      </c>
      <c r="K9" s="12">
        <v>0.66981132075471694</v>
      </c>
      <c r="L9" s="12">
        <v>0.330188679245283</v>
      </c>
      <c r="M9" s="13">
        <v>1815522.96</v>
      </c>
      <c r="N9" s="14">
        <v>44281.04780487805</v>
      </c>
      <c r="O9" s="31">
        <v>41</v>
      </c>
    </row>
    <row r="10" spans="2:18" ht="15.75" x14ac:dyDescent="0.25">
      <c r="B10" s="8">
        <v>44197</v>
      </c>
      <c r="C10" s="10">
        <v>285</v>
      </c>
      <c r="D10" s="10">
        <v>8</v>
      </c>
      <c r="E10" s="10">
        <v>99</v>
      </c>
      <c r="F10" s="10">
        <v>954</v>
      </c>
      <c r="G10" s="10">
        <v>91</v>
      </c>
      <c r="H10" s="10">
        <v>8</v>
      </c>
      <c r="I10" s="11">
        <v>80</v>
      </c>
      <c r="J10" s="11">
        <v>11</v>
      </c>
      <c r="K10" s="12">
        <v>0.87912087912087911</v>
      </c>
      <c r="L10" s="12">
        <v>0.12087912087912089</v>
      </c>
      <c r="M10" s="13">
        <v>1015659.76</v>
      </c>
      <c r="N10" s="14">
        <v>20313.195200000009</v>
      </c>
      <c r="O10" s="31">
        <v>50</v>
      </c>
    </row>
    <row r="11" spans="2:18" ht="15.75" x14ac:dyDescent="0.25">
      <c r="B11" s="8">
        <v>44228</v>
      </c>
      <c r="C11" s="10">
        <v>312</v>
      </c>
      <c r="D11" s="10">
        <v>13</v>
      </c>
      <c r="E11" s="10">
        <v>266</v>
      </c>
      <c r="F11" s="10">
        <v>987</v>
      </c>
      <c r="G11" s="10">
        <v>256</v>
      </c>
      <c r="H11" s="10">
        <v>10</v>
      </c>
      <c r="I11" s="11">
        <v>195</v>
      </c>
      <c r="J11" s="11">
        <v>61</v>
      </c>
      <c r="K11" s="12">
        <v>0.76171875</v>
      </c>
      <c r="L11" s="12">
        <v>0.23828125</v>
      </c>
      <c r="M11" s="13">
        <v>7007172.8699999992</v>
      </c>
      <c r="N11" s="14">
        <v>49001.208881118873</v>
      </c>
      <c r="O11" s="31">
        <v>143</v>
      </c>
    </row>
    <row r="12" spans="2:18" ht="15.75" x14ac:dyDescent="0.25">
      <c r="B12" s="8">
        <v>44256</v>
      </c>
      <c r="C12" s="10">
        <v>376</v>
      </c>
      <c r="D12" s="10">
        <v>9</v>
      </c>
      <c r="E12" s="10">
        <v>512</v>
      </c>
      <c r="F12" s="10">
        <v>842</v>
      </c>
      <c r="G12" s="10">
        <v>478</v>
      </c>
      <c r="H12" s="10">
        <v>34</v>
      </c>
      <c r="I12" s="11">
        <v>343</v>
      </c>
      <c r="J12" s="11">
        <v>135</v>
      </c>
      <c r="K12" s="12">
        <v>0.71757322175732219</v>
      </c>
      <c r="L12" s="12">
        <v>0.28242677824267781</v>
      </c>
      <c r="M12" s="13">
        <v>16299350.819999989</v>
      </c>
      <c r="N12" s="14">
        <v>58630.758345323717</v>
      </c>
      <c r="O12" s="31">
        <v>278</v>
      </c>
    </row>
    <row r="13" spans="2:18" ht="15.75" x14ac:dyDescent="0.25">
      <c r="B13" s="20" t="s">
        <v>98</v>
      </c>
      <c r="C13" s="15">
        <v>356</v>
      </c>
      <c r="D13" s="15">
        <v>8</v>
      </c>
      <c r="E13" s="15">
        <v>421</v>
      </c>
      <c r="F13" s="15">
        <v>769</v>
      </c>
      <c r="G13" s="15">
        <v>399</v>
      </c>
      <c r="H13" s="15">
        <v>22</v>
      </c>
      <c r="I13" s="16">
        <v>288</v>
      </c>
      <c r="J13" s="16">
        <v>111</v>
      </c>
      <c r="K13" s="17">
        <v>0.72180451127819545</v>
      </c>
      <c r="L13" s="17">
        <v>0.2781954887218045</v>
      </c>
      <c r="M13" s="18">
        <v>5782199.8900000025</v>
      </c>
      <c r="N13" s="19">
        <v>23600.815877551031</v>
      </c>
      <c r="O13" s="31">
        <v>245</v>
      </c>
    </row>
    <row r="14" spans="2:18" ht="15.75" x14ac:dyDescent="0.25">
      <c r="B14" s="20">
        <v>44317</v>
      </c>
      <c r="C14" s="15">
        <v>361</v>
      </c>
      <c r="D14" s="15">
        <v>11</v>
      </c>
      <c r="E14" s="15">
        <v>494</v>
      </c>
      <c r="F14" s="15">
        <v>625</v>
      </c>
      <c r="G14" s="15">
        <v>475</v>
      </c>
      <c r="H14" s="15">
        <v>19</v>
      </c>
      <c r="I14" s="16">
        <v>351</v>
      </c>
      <c r="J14" s="16">
        <v>124</v>
      </c>
      <c r="K14" s="17">
        <v>0.73894736842105269</v>
      </c>
      <c r="L14" s="17">
        <v>0.26105263157894742</v>
      </c>
      <c r="M14" s="18">
        <v>8131209.0199999996</v>
      </c>
      <c r="N14" s="19">
        <v>28038.65179310345</v>
      </c>
      <c r="O14" s="31">
        <v>290</v>
      </c>
    </row>
    <row r="15" spans="2:18" ht="15.75" x14ac:dyDescent="0.25">
      <c r="B15" s="21">
        <v>44348</v>
      </c>
      <c r="C15" s="15">
        <v>373</v>
      </c>
      <c r="D15" s="15">
        <v>8</v>
      </c>
      <c r="E15" s="15">
        <v>362</v>
      </c>
      <c r="F15" s="15">
        <v>628</v>
      </c>
      <c r="G15" s="15">
        <v>342</v>
      </c>
      <c r="H15" s="15">
        <v>20</v>
      </c>
      <c r="I15" s="16">
        <v>258</v>
      </c>
      <c r="J15" s="16">
        <v>84</v>
      </c>
      <c r="K15" s="17">
        <v>0.75438596491228072</v>
      </c>
      <c r="L15" s="17">
        <v>0.24561403508771931</v>
      </c>
      <c r="M15" s="18">
        <v>7702805.0599999987</v>
      </c>
      <c r="N15" s="19">
        <v>38707.563115577883</v>
      </c>
      <c r="O15" s="31">
        <v>199</v>
      </c>
    </row>
    <row r="16" spans="2:18" ht="15.75" x14ac:dyDescent="0.25">
      <c r="B16" s="27">
        <v>44378</v>
      </c>
      <c r="C16" s="28">
        <v>415</v>
      </c>
      <c r="D16" s="28">
        <v>3</v>
      </c>
      <c r="E16" s="29">
        <v>562</v>
      </c>
      <c r="F16" s="28">
        <v>478</v>
      </c>
      <c r="G16" s="28">
        <v>532</v>
      </c>
      <c r="H16" s="28">
        <v>30</v>
      </c>
      <c r="I16" s="31">
        <v>395</v>
      </c>
      <c r="J16" s="31">
        <v>137</v>
      </c>
      <c r="K16" s="32">
        <v>0.74248120300751874</v>
      </c>
      <c r="L16" s="32">
        <v>0.2575187969924812</v>
      </c>
      <c r="M16" s="33">
        <v>10336582.710000001</v>
      </c>
      <c r="N16" s="34">
        <v>33236.600353697737</v>
      </c>
      <c r="O16" s="31">
        <v>311</v>
      </c>
    </row>
    <row r="17" spans="2:15" ht="15.75" x14ac:dyDescent="0.25">
      <c r="B17" s="27">
        <v>44409</v>
      </c>
      <c r="C17" s="28">
        <v>370</v>
      </c>
      <c r="D17" s="28">
        <v>0</v>
      </c>
      <c r="E17" s="30">
        <v>236</v>
      </c>
      <c r="F17" s="28">
        <v>612</v>
      </c>
      <c r="G17" s="28">
        <v>227</v>
      </c>
      <c r="H17" s="28">
        <v>9</v>
      </c>
      <c r="I17" s="31">
        <v>176</v>
      </c>
      <c r="J17" s="31">
        <v>51</v>
      </c>
      <c r="K17" s="32">
        <v>0.77533039647577096</v>
      </c>
      <c r="L17" s="32">
        <v>0.2246696035242291</v>
      </c>
      <c r="M17" s="33">
        <v>6268550.7659999998</v>
      </c>
      <c r="N17" s="34">
        <v>40442.263006451612</v>
      </c>
      <c r="O17" s="31">
        <v>155</v>
      </c>
    </row>
    <row r="18" spans="2:15" ht="15.75" x14ac:dyDescent="0.25">
      <c r="B18" s="27">
        <v>44440</v>
      </c>
      <c r="C18" s="28">
        <v>340</v>
      </c>
      <c r="D18" s="28">
        <v>0</v>
      </c>
      <c r="E18" s="30">
        <v>421</v>
      </c>
      <c r="F18" s="28">
        <v>531</v>
      </c>
      <c r="G18" s="28">
        <v>402</v>
      </c>
      <c r="H18" s="28">
        <v>19</v>
      </c>
      <c r="I18" s="31">
        <v>286</v>
      </c>
      <c r="J18" s="31">
        <v>116</v>
      </c>
      <c r="K18" s="32">
        <v>0.71144278606965172</v>
      </c>
      <c r="L18" s="32">
        <v>0.28855721393034828</v>
      </c>
      <c r="M18" s="33">
        <v>7504268.379999999</v>
      </c>
      <c r="N18" s="34">
        <v>31138.04307053941</v>
      </c>
      <c r="O18" s="36">
        <v>241</v>
      </c>
    </row>
    <row r="19" spans="2:15" ht="15.75" x14ac:dyDescent="0.25">
      <c r="B19" s="134">
        <v>44470</v>
      </c>
      <c r="C19" s="135">
        <v>302</v>
      </c>
      <c r="D19" s="135">
        <v>0</v>
      </c>
      <c r="E19" s="136">
        <v>350</v>
      </c>
      <c r="F19" s="135">
        <v>488</v>
      </c>
      <c r="G19" s="138">
        <v>322</v>
      </c>
      <c r="H19" s="138">
        <v>28</v>
      </c>
      <c r="I19" s="139">
        <v>236</v>
      </c>
      <c r="J19" s="139">
        <v>86</v>
      </c>
      <c r="K19" s="140">
        <v>0.73291925465838514</v>
      </c>
      <c r="L19" s="140">
        <v>0.26708074534161491</v>
      </c>
      <c r="M19" s="141">
        <v>6006070.1200000001</v>
      </c>
      <c r="N19" s="142">
        <v>28330.519433962261</v>
      </c>
      <c r="O19" s="139">
        <v>212</v>
      </c>
    </row>
    <row r="20" spans="2:15" ht="15.75" x14ac:dyDescent="0.25">
      <c r="B20" s="134">
        <v>44501</v>
      </c>
      <c r="C20" s="135">
        <v>367</v>
      </c>
      <c r="D20" s="135">
        <v>0</v>
      </c>
      <c r="E20" s="137">
        <v>342</v>
      </c>
      <c r="F20" s="135">
        <v>512</v>
      </c>
      <c r="G20" s="138">
        <v>319</v>
      </c>
      <c r="H20" s="138">
        <v>23</v>
      </c>
      <c r="I20" s="139">
        <v>224</v>
      </c>
      <c r="J20" s="139">
        <v>95</v>
      </c>
      <c r="K20" s="140">
        <v>0.70219435736677116</v>
      </c>
      <c r="L20" s="140">
        <v>0.29780564263322878</v>
      </c>
      <c r="M20" s="141">
        <v>5242274.1500000004</v>
      </c>
      <c r="N20" s="142">
        <v>24496.608177570091</v>
      </c>
      <c r="O20" s="139">
        <v>214</v>
      </c>
    </row>
    <row r="21" spans="2:15" ht="15.75" x14ac:dyDescent="0.25">
      <c r="B21" s="148">
        <v>44531</v>
      </c>
      <c r="C21" s="143">
        <v>343</v>
      </c>
      <c r="D21" s="143">
        <v>0</v>
      </c>
      <c r="E21" s="137">
        <v>290</v>
      </c>
      <c r="F21" s="143">
        <v>565</v>
      </c>
      <c r="G21" s="136">
        <v>273</v>
      </c>
      <c r="H21" s="136">
        <v>17</v>
      </c>
      <c r="I21" s="144">
        <v>180</v>
      </c>
      <c r="J21" s="144">
        <v>93</v>
      </c>
      <c r="K21" s="145">
        <v>0.65934065934065933</v>
      </c>
      <c r="L21" s="145">
        <v>0.34065934065934073</v>
      </c>
      <c r="M21" s="146">
        <v>30165122.879999999</v>
      </c>
      <c r="N21" s="147">
        <v>212430.4428169014</v>
      </c>
      <c r="O21" s="144">
        <v>142</v>
      </c>
    </row>
    <row r="23" spans="2:15" ht="15.75" x14ac:dyDescent="0.25">
      <c r="B23" s="47" t="s">
        <v>2</v>
      </c>
      <c r="C23" s="48"/>
      <c r="D23" s="48"/>
      <c r="E23" s="48"/>
      <c r="F23" s="48"/>
      <c r="G23" s="48"/>
      <c r="H23" s="48"/>
      <c r="I23" s="48"/>
      <c r="J23" s="49"/>
      <c r="K23" s="50"/>
      <c r="L23" s="50"/>
      <c r="M23" s="51"/>
    </row>
    <row r="24" spans="2:15" x14ac:dyDescent="0.25">
      <c r="B24" s="52" t="s">
        <v>0</v>
      </c>
      <c r="C24" s="53"/>
      <c r="D24" s="53"/>
      <c r="E24" s="53"/>
      <c r="F24" s="53"/>
      <c r="G24" s="53" t="s">
        <v>109</v>
      </c>
      <c r="H24" s="53"/>
      <c r="I24" s="53"/>
      <c r="J24" s="54"/>
      <c r="K24" s="55"/>
      <c r="L24" s="55"/>
      <c r="M24" s="56"/>
    </row>
    <row r="25" spans="2:15" x14ac:dyDescent="0.25">
      <c r="B25" s="52" t="s">
        <v>100</v>
      </c>
      <c r="C25" s="53"/>
      <c r="D25" s="53"/>
      <c r="E25" s="53"/>
      <c r="F25" s="53"/>
      <c r="G25" s="53" t="s">
        <v>110</v>
      </c>
      <c r="H25" s="53"/>
      <c r="I25" s="53"/>
      <c r="J25" s="54"/>
      <c r="K25" s="55"/>
      <c r="L25" s="55"/>
      <c r="M25" s="56"/>
    </row>
    <row r="26" spans="2:15" x14ac:dyDescent="0.25">
      <c r="B26" s="52" t="s">
        <v>101</v>
      </c>
      <c r="C26" s="53"/>
      <c r="D26" s="53"/>
      <c r="E26" s="53"/>
      <c r="F26" s="53"/>
      <c r="G26" s="53" t="s">
        <v>6</v>
      </c>
      <c r="H26" s="53"/>
      <c r="I26" s="53"/>
      <c r="J26" s="54"/>
      <c r="K26" s="55"/>
      <c r="L26" s="55"/>
      <c r="M26" s="56"/>
    </row>
    <row r="27" spans="2:15" x14ac:dyDescent="0.25">
      <c r="B27" s="52" t="s">
        <v>102</v>
      </c>
      <c r="C27" s="53"/>
      <c r="D27" s="53"/>
      <c r="E27" s="53"/>
      <c r="F27" s="53"/>
      <c r="G27" s="53" t="s">
        <v>111</v>
      </c>
      <c r="H27" s="53"/>
      <c r="I27" s="53"/>
      <c r="J27" s="54"/>
      <c r="K27" s="55"/>
      <c r="L27" s="55"/>
      <c r="M27" s="56"/>
    </row>
    <row r="28" spans="2:15" x14ac:dyDescent="0.25">
      <c r="B28" s="52" t="s">
        <v>103</v>
      </c>
      <c r="C28" s="53"/>
      <c r="D28" s="53"/>
      <c r="E28" s="53"/>
      <c r="F28" s="53"/>
      <c r="G28" s="53" t="s">
        <v>5</v>
      </c>
      <c r="H28" s="53"/>
      <c r="I28" s="53"/>
      <c r="J28" s="54"/>
      <c r="K28" s="55"/>
      <c r="L28" s="55"/>
      <c r="M28" s="56"/>
    </row>
    <row r="29" spans="2:15" x14ac:dyDescent="0.25">
      <c r="B29" s="52" t="s">
        <v>1</v>
      </c>
      <c r="C29" s="53"/>
      <c r="D29" s="53"/>
      <c r="E29" s="53"/>
      <c r="F29" s="53"/>
      <c r="G29" s="53" t="s">
        <v>112</v>
      </c>
      <c r="H29" s="53"/>
      <c r="I29" s="53"/>
      <c r="J29" s="54"/>
      <c r="K29" s="55"/>
      <c r="L29" s="55"/>
      <c r="M29" s="56"/>
    </row>
    <row r="30" spans="2:15" x14ac:dyDescent="0.25">
      <c r="B30" s="52" t="s">
        <v>113</v>
      </c>
      <c r="C30" s="53"/>
      <c r="D30" s="53"/>
      <c r="E30" s="53"/>
      <c r="F30" s="53"/>
      <c r="G30" s="53" t="s">
        <v>114</v>
      </c>
      <c r="H30" s="53"/>
      <c r="I30" s="53"/>
      <c r="J30" s="54"/>
      <c r="K30" s="55"/>
      <c r="L30" s="55"/>
      <c r="M30" s="56"/>
    </row>
    <row r="31" spans="2:15" x14ac:dyDescent="0.25">
      <c r="B31" s="57" t="s">
        <v>115</v>
      </c>
      <c r="C31" s="1"/>
      <c r="D31" s="1"/>
      <c r="E31" s="1"/>
      <c r="F31" s="1"/>
      <c r="G31" s="1" t="s">
        <v>116</v>
      </c>
      <c r="H31" s="1"/>
      <c r="I31" s="1"/>
      <c r="J31" s="58"/>
      <c r="K31" s="59"/>
      <c r="L31" s="59"/>
      <c r="M31" s="60"/>
    </row>
    <row r="32" spans="2:15" x14ac:dyDescent="0.25">
      <c r="B32" s="61"/>
      <c r="C32" s="2"/>
      <c r="D32" s="2"/>
      <c r="E32" s="2"/>
      <c r="F32" s="2"/>
      <c r="G32" s="2" t="s">
        <v>117</v>
      </c>
      <c r="H32" s="2"/>
      <c r="I32" s="2"/>
      <c r="J32" s="62"/>
      <c r="K32" s="63"/>
      <c r="L32" s="63"/>
      <c r="M32" s="64"/>
    </row>
    <row r="33" spans="2:13" x14ac:dyDescent="0.25">
      <c r="B33" s="52" t="s">
        <v>3</v>
      </c>
      <c r="C33" s="53"/>
      <c r="D33" s="53"/>
      <c r="E33" s="53"/>
      <c r="F33" s="53"/>
      <c r="G33" s="53" t="s">
        <v>8</v>
      </c>
      <c r="H33" s="53"/>
      <c r="I33" s="53"/>
      <c r="J33" s="54"/>
      <c r="K33" s="55"/>
      <c r="L33" s="55"/>
      <c r="M33" s="56"/>
    </row>
    <row r="34" spans="2:13" x14ac:dyDescent="0.25">
      <c r="B34" s="52" t="s">
        <v>4</v>
      </c>
      <c r="C34" s="53"/>
      <c r="D34" s="53"/>
      <c r="E34" s="53"/>
      <c r="F34" s="53"/>
      <c r="G34" s="53" t="s">
        <v>9</v>
      </c>
      <c r="H34" s="53"/>
      <c r="I34" s="53"/>
      <c r="J34" s="54"/>
      <c r="K34" s="55"/>
      <c r="L34" s="55"/>
      <c r="M34" s="56"/>
    </row>
    <row r="35" spans="2:13" x14ac:dyDescent="0.25">
      <c r="B35" s="52" t="s">
        <v>118</v>
      </c>
      <c r="C35" s="53"/>
      <c r="D35" s="53"/>
      <c r="E35" s="53"/>
      <c r="F35" s="53"/>
      <c r="G35" s="53" t="s">
        <v>7</v>
      </c>
      <c r="H35" s="53"/>
      <c r="I35" s="53"/>
      <c r="J35" s="54"/>
      <c r="K35" s="55"/>
      <c r="L35" s="55"/>
      <c r="M35" s="56"/>
    </row>
    <row r="36" spans="2:13" x14ac:dyDescent="0.25">
      <c r="B36" s="52" t="s">
        <v>108</v>
      </c>
      <c r="C36" s="53"/>
      <c r="D36" s="53"/>
      <c r="E36" s="53"/>
      <c r="F36" s="53"/>
      <c r="G36" s="53" t="s">
        <v>119</v>
      </c>
      <c r="H36" s="53"/>
      <c r="I36" s="53"/>
      <c r="J36" s="54"/>
      <c r="K36" s="55"/>
      <c r="L36" s="55"/>
      <c r="M36" s="56"/>
    </row>
    <row r="37" spans="2:13" x14ac:dyDescent="0.25">
      <c r="B37" s="52" t="s">
        <v>10</v>
      </c>
      <c r="C37" s="53"/>
      <c r="D37" s="53"/>
      <c r="E37" s="53"/>
      <c r="F37" s="53"/>
      <c r="G37" s="53" t="s">
        <v>11</v>
      </c>
      <c r="H37" s="53"/>
      <c r="I37" s="53"/>
      <c r="J37" s="54"/>
      <c r="K37" s="55"/>
      <c r="L37" s="55"/>
      <c r="M37" s="56"/>
    </row>
    <row r="39" spans="2:13" x14ac:dyDescent="0.25">
      <c r="B39" s="65" t="s">
        <v>120</v>
      </c>
    </row>
  </sheetData>
  <sheetProtection algorithmName="SHA-512" hashValue="xXCXZflcUQl8MLj09oFFbAGHtVCLYUBfpjPKWoxQrySdgIe//tUlYYXEaRSp3VrAj7ZpJdfFhQgh9rKYSDI8gw==" saltValue="DTDfBMpPRcXseBpLYUU9ww==" spinCount="100000" sheet="1" objects="1" scenarios="1" sort="0" autoFilter="0" pivotTables="0"/>
  <mergeCells count="4">
    <mergeCell ref="I3:L3"/>
    <mergeCell ref="C3:F3"/>
    <mergeCell ref="G3:H3"/>
    <mergeCell ref="M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43"/>
  <sheetViews>
    <sheetView showGridLines="0" workbookViewId="0"/>
  </sheetViews>
  <sheetFormatPr defaultColWidth="9.140625" defaultRowHeight="15" x14ac:dyDescent="0.25"/>
  <cols>
    <col min="1" max="1" width="5.7109375" style="3" customWidth="1"/>
    <col min="2" max="2" width="16.42578125" style="7" customWidth="1"/>
    <col min="3" max="3" width="22.140625" style="3" customWidth="1"/>
    <col min="4" max="4" width="17.85546875" style="3" customWidth="1"/>
    <col min="5" max="5" width="13.28515625" style="3" customWidth="1"/>
    <col min="6" max="6" width="14.140625" style="3" customWidth="1"/>
    <col min="7" max="7" width="12.28515625" style="3" customWidth="1"/>
    <col min="8" max="8" width="15.140625" style="5" customWidth="1"/>
    <col min="9" max="9" width="9.28515625" style="5" customWidth="1"/>
    <col min="10" max="10" width="12.140625" style="3" customWidth="1"/>
    <col min="11" max="11" width="14.42578125" style="3" customWidth="1"/>
    <col min="12" max="12" width="15.5703125" style="5" bestFit="1" customWidth="1"/>
    <col min="13" max="13" width="12.42578125" style="5" bestFit="1" customWidth="1"/>
    <col min="14" max="14" width="16.140625" style="6" customWidth="1"/>
    <col min="15" max="15" width="11.85546875" style="6" bestFit="1" customWidth="1"/>
    <col min="16" max="16" width="12.140625" style="3" bestFit="1" customWidth="1"/>
    <col min="17" max="17" width="16.85546875" style="3" customWidth="1"/>
    <col min="18" max="18" width="17.140625" style="3" customWidth="1"/>
    <col min="19" max="19" width="15.42578125" style="3" customWidth="1"/>
    <col min="20" max="20" width="12" style="3" customWidth="1"/>
    <col min="21" max="21" width="14.42578125" style="3" customWidth="1"/>
    <col min="22" max="22" width="18.28515625" style="3" customWidth="1"/>
    <col min="23" max="16384" width="9.140625" style="3"/>
  </cols>
  <sheetData>
    <row r="1" spans="2:22" ht="50.1" customHeight="1" x14ac:dyDescent="0.25"/>
    <row r="2" spans="2:22" ht="20.100000000000001" customHeight="1" x14ac:dyDescent="0.3">
      <c r="B2" s="22" t="s">
        <v>125</v>
      </c>
    </row>
    <row r="3" spans="2:22" ht="30" customHeight="1" x14ac:dyDescent="0.25">
      <c r="B3" s="117"/>
      <c r="C3" s="184" t="s">
        <v>132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2:22" s="100" customFormat="1" ht="30" customHeight="1" x14ac:dyDescent="0.25">
      <c r="B4" s="118" t="s">
        <v>0</v>
      </c>
      <c r="C4" s="119" t="s">
        <v>18</v>
      </c>
      <c r="D4" s="120" t="s">
        <v>19</v>
      </c>
      <c r="E4" s="119" t="s">
        <v>20</v>
      </c>
      <c r="F4" s="121" t="s">
        <v>21</v>
      </c>
      <c r="G4" s="121" t="s">
        <v>22</v>
      </c>
      <c r="H4" s="122" t="s">
        <v>23</v>
      </c>
      <c r="I4" s="123" t="s">
        <v>24</v>
      </c>
      <c r="J4" s="119" t="s">
        <v>25</v>
      </c>
      <c r="K4" s="121" t="s">
        <v>26</v>
      </c>
      <c r="L4" s="124" t="s">
        <v>27</v>
      </c>
      <c r="M4" s="123" t="s">
        <v>28</v>
      </c>
      <c r="N4" s="125" t="s">
        <v>54</v>
      </c>
      <c r="O4" s="126" t="s">
        <v>29</v>
      </c>
      <c r="P4" s="127" t="s">
        <v>30</v>
      </c>
      <c r="Q4" s="127" t="s">
        <v>53</v>
      </c>
      <c r="R4" s="127" t="s">
        <v>31</v>
      </c>
      <c r="S4" s="127" t="s">
        <v>55</v>
      </c>
      <c r="T4" s="127" t="s">
        <v>32</v>
      </c>
      <c r="U4" s="127" t="s">
        <v>33</v>
      </c>
      <c r="V4" s="127" t="s">
        <v>34</v>
      </c>
    </row>
    <row r="5" spans="2:22" ht="15.75" x14ac:dyDescent="0.25">
      <c r="B5" s="20">
        <v>44074</v>
      </c>
      <c r="C5" s="10"/>
      <c r="D5" s="10">
        <v>8</v>
      </c>
      <c r="E5" s="10"/>
      <c r="F5" s="10"/>
      <c r="G5" s="10">
        <v>1</v>
      </c>
      <c r="H5" s="10"/>
      <c r="I5" s="9">
        <v>22</v>
      </c>
      <c r="J5" s="10">
        <v>33</v>
      </c>
      <c r="K5" s="10">
        <v>9</v>
      </c>
      <c r="L5" s="10"/>
      <c r="M5" s="10"/>
      <c r="N5" s="10">
        <v>4</v>
      </c>
      <c r="O5" s="10">
        <v>2</v>
      </c>
      <c r="P5" s="10">
        <v>7</v>
      </c>
      <c r="Q5" s="10"/>
      <c r="R5" s="10">
        <v>13</v>
      </c>
      <c r="S5" s="10"/>
      <c r="T5" s="10">
        <v>14</v>
      </c>
      <c r="U5" s="10">
        <v>1</v>
      </c>
      <c r="V5" s="10">
        <v>15</v>
      </c>
    </row>
    <row r="6" spans="2:22" ht="15.75" x14ac:dyDescent="0.25">
      <c r="B6" s="20">
        <v>44104</v>
      </c>
      <c r="C6" s="10"/>
      <c r="D6" s="10">
        <v>9</v>
      </c>
      <c r="E6" s="10">
        <v>3</v>
      </c>
      <c r="F6" s="10">
        <v>3</v>
      </c>
      <c r="G6" s="10">
        <v>1</v>
      </c>
      <c r="H6" s="10"/>
      <c r="I6" s="10">
        <v>28</v>
      </c>
      <c r="J6" s="10">
        <v>41</v>
      </c>
      <c r="K6" s="10">
        <v>4</v>
      </c>
      <c r="L6" s="10">
        <v>1</v>
      </c>
      <c r="M6" s="10"/>
      <c r="N6" s="10">
        <v>2</v>
      </c>
      <c r="O6" s="10">
        <v>3</v>
      </c>
      <c r="P6" s="10">
        <v>13</v>
      </c>
      <c r="Q6" s="10"/>
      <c r="R6" s="10">
        <v>34</v>
      </c>
      <c r="S6" s="10">
        <v>2</v>
      </c>
      <c r="T6" s="10">
        <v>20</v>
      </c>
      <c r="U6" s="10">
        <v>2</v>
      </c>
      <c r="V6" s="10">
        <v>18</v>
      </c>
    </row>
    <row r="7" spans="2:22" ht="15.75" x14ac:dyDescent="0.25">
      <c r="B7" s="20">
        <v>44135</v>
      </c>
      <c r="C7" s="10"/>
      <c r="D7" s="10">
        <v>10</v>
      </c>
      <c r="E7" s="10">
        <v>1</v>
      </c>
      <c r="F7" s="10"/>
      <c r="G7" s="10">
        <v>1</v>
      </c>
      <c r="H7" s="10">
        <v>1</v>
      </c>
      <c r="I7" s="10">
        <v>49</v>
      </c>
      <c r="J7" s="10">
        <v>57</v>
      </c>
      <c r="K7" s="10">
        <v>5</v>
      </c>
      <c r="L7" s="10">
        <v>1</v>
      </c>
      <c r="M7" s="10"/>
      <c r="N7" s="10">
        <v>3</v>
      </c>
      <c r="O7" s="10">
        <v>1</v>
      </c>
      <c r="P7" s="10">
        <v>4</v>
      </c>
      <c r="Q7" s="10"/>
      <c r="R7" s="10">
        <v>36</v>
      </c>
      <c r="S7" s="10"/>
      <c r="T7" s="10">
        <v>20</v>
      </c>
      <c r="U7" s="10">
        <v>1</v>
      </c>
      <c r="V7" s="10">
        <v>21</v>
      </c>
    </row>
    <row r="8" spans="2:22" ht="15.75" x14ac:dyDescent="0.25">
      <c r="B8" s="20">
        <v>44165</v>
      </c>
      <c r="C8" s="10"/>
      <c r="D8" s="10">
        <v>6</v>
      </c>
      <c r="E8" s="10"/>
      <c r="F8" s="10"/>
      <c r="G8" s="10">
        <v>1</v>
      </c>
      <c r="H8" s="10">
        <v>1</v>
      </c>
      <c r="I8" s="10">
        <v>41</v>
      </c>
      <c r="J8" s="10">
        <v>83</v>
      </c>
      <c r="K8" s="10">
        <v>3</v>
      </c>
      <c r="L8" s="10"/>
      <c r="M8" s="10"/>
      <c r="N8" s="10">
        <v>6</v>
      </c>
      <c r="O8" s="10">
        <v>1</v>
      </c>
      <c r="P8" s="10">
        <v>9</v>
      </c>
      <c r="Q8" s="10"/>
      <c r="R8" s="10">
        <v>38</v>
      </c>
      <c r="S8" s="10">
        <v>1</v>
      </c>
      <c r="T8" s="10">
        <v>19</v>
      </c>
      <c r="U8" s="10">
        <v>1</v>
      </c>
      <c r="V8" s="10">
        <v>25</v>
      </c>
    </row>
    <row r="9" spans="2:22" ht="15.75" x14ac:dyDescent="0.25">
      <c r="B9" s="20">
        <v>44196</v>
      </c>
      <c r="C9" s="10"/>
      <c r="D9" s="10">
        <v>11</v>
      </c>
      <c r="E9" s="10">
        <v>2</v>
      </c>
      <c r="F9" s="10">
        <v>1</v>
      </c>
      <c r="G9" s="10">
        <v>6</v>
      </c>
      <c r="H9" s="10">
        <v>2</v>
      </c>
      <c r="I9" s="10">
        <v>31</v>
      </c>
      <c r="J9" s="10">
        <v>132</v>
      </c>
      <c r="K9" s="10">
        <v>7</v>
      </c>
      <c r="L9" s="10"/>
      <c r="M9" s="10"/>
      <c r="N9" s="10">
        <v>8</v>
      </c>
      <c r="O9" s="10">
        <v>1</v>
      </c>
      <c r="P9" s="10">
        <v>14</v>
      </c>
      <c r="Q9" s="10"/>
      <c r="R9" s="10">
        <v>24</v>
      </c>
      <c r="S9" s="10"/>
      <c r="T9" s="10">
        <v>28</v>
      </c>
      <c r="U9" s="10">
        <v>4</v>
      </c>
      <c r="V9" s="10">
        <v>25</v>
      </c>
    </row>
    <row r="10" spans="2:22" ht="15.75" x14ac:dyDescent="0.25">
      <c r="B10" s="20">
        <v>44227</v>
      </c>
      <c r="C10" s="10"/>
      <c r="D10" s="10">
        <v>17</v>
      </c>
      <c r="E10" s="10">
        <v>5</v>
      </c>
      <c r="F10" s="10">
        <v>2</v>
      </c>
      <c r="G10" s="10">
        <v>6</v>
      </c>
      <c r="H10" s="10">
        <v>2</v>
      </c>
      <c r="I10" s="10">
        <v>20</v>
      </c>
      <c r="J10" s="10">
        <v>112</v>
      </c>
      <c r="K10" s="10">
        <v>11</v>
      </c>
      <c r="L10" s="10">
        <v>1</v>
      </c>
      <c r="M10" s="10"/>
      <c r="N10" s="10">
        <v>13</v>
      </c>
      <c r="O10" s="10">
        <v>2</v>
      </c>
      <c r="P10" s="10">
        <v>19</v>
      </c>
      <c r="Q10" s="10"/>
      <c r="R10" s="10">
        <v>11</v>
      </c>
      <c r="S10" s="10"/>
      <c r="T10" s="10">
        <v>32</v>
      </c>
      <c r="U10" s="10">
        <v>5</v>
      </c>
      <c r="V10" s="10">
        <v>27</v>
      </c>
    </row>
    <row r="11" spans="2:22" ht="15.75" x14ac:dyDescent="0.25">
      <c r="B11" s="20">
        <v>44255</v>
      </c>
      <c r="C11" s="10"/>
      <c r="D11" s="10">
        <v>11</v>
      </c>
      <c r="E11" s="10">
        <v>3</v>
      </c>
      <c r="F11" s="10">
        <v>2</v>
      </c>
      <c r="G11" s="10">
        <v>3</v>
      </c>
      <c r="H11" s="10">
        <v>2</v>
      </c>
      <c r="I11" s="10">
        <v>26</v>
      </c>
      <c r="J11" s="10">
        <v>124</v>
      </c>
      <c r="K11" s="10">
        <v>9</v>
      </c>
      <c r="L11" s="10"/>
      <c r="M11" s="10"/>
      <c r="N11" s="10">
        <v>14</v>
      </c>
      <c r="O11" s="10">
        <v>9</v>
      </c>
      <c r="P11" s="10">
        <v>10</v>
      </c>
      <c r="Q11" s="10"/>
      <c r="R11" s="10">
        <v>34</v>
      </c>
      <c r="S11" s="10">
        <v>1</v>
      </c>
      <c r="T11" s="10">
        <v>33</v>
      </c>
      <c r="U11" s="10">
        <v>1</v>
      </c>
      <c r="V11" s="10">
        <v>30</v>
      </c>
    </row>
    <row r="12" spans="2:22" ht="15.75" x14ac:dyDescent="0.25">
      <c r="B12" s="20">
        <v>44286</v>
      </c>
      <c r="C12" s="10"/>
      <c r="D12" s="10">
        <v>20</v>
      </c>
      <c r="E12" s="10">
        <v>3</v>
      </c>
      <c r="F12" s="10">
        <v>2</v>
      </c>
      <c r="G12" s="10">
        <v>3</v>
      </c>
      <c r="H12" s="10">
        <v>1</v>
      </c>
      <c r="I12" s="10">
        <v>40</v>
      </c>
      <c r="J12" s="10">
        <v>171</v>
      </c>
      <c r="K12" s="10">
        <v>4</v>
      </c>
      <c r="L12" s="10">
        <v>2</v>
      </c>
      <c r="M12" s="10">
        <v>2</v>
      </c>
      <c r="N12" s="10">
        <v>11</v>
      </c>
      <c r="O12" s="10">
        <v>4</v>
      </c>
      <c r="P12" s="10">
        <v>27</v>
      </c>
      <c r="Q12" s="10"/>
      <c r="R12" s="10">
        <v>20</v>
      </c>
      <c r="S12" s="10">
        <v>2</v>
      </c>
      <c r="T12" s="10">
        <v>23</v>
      </c>
      <c r="U12" s="10">
        <v>2</v>
      </c>
      <c r="V12" s="10">
        <v>39</v>
      </c>
    </row>
    <row r="13" spans="2:22" ht="15.75" x14ac:dyDescent="0.25">
      <c r="B13" s="20">
        <v>44287</v>
      </c>
      <c r="C13" s="10">
        <v>2</v>
      </c>
      <c r="D13" s="10">
        <v>24</v>
      </c>
      <c r="E13" s="10">
        <v>2</v>
      </c>
      <c r="F13" s="10"/>
      <c r="G13" s="10">
        <v>8</v>
      </c>
      <c r="H13" s="10"/>
      <c r="I13" s="10">
        <v>5</v>
      </c>
      <c r="J13" s="10">
        <v>173</v>
      </c>
      <c r="K13" s="10">
        <v>5</v>
      </c>
      <c r="L13" s="10">
        <v>3</v>
      </c>
      <c r="M13" s="10">
        <v>6</v>
      </c>
      <c r="N13" s="10">
        <v>23</v>
      </c>
      <c r="O13" s="10">
        <v>2</v>
      </c>
      <c r="P13" s="10">
        <v>31</v>
      </c>
      <c r="Q13" s="10">
        <v>1</v>
      </c>
      <c r="R13" s="10">
        <v>13</v>
      </c>
      <c r="S13" s="10"/>
      <c r="T13" s="10">
        <v>28</v>
      </c>
      <c r="U13" s="10"/>
      <c r="V13" s="10">
        <v>30</v>
      </c>
    </row>
    <row r="14" spans="2:22" ht="15.75" x14ac:dyDescent="0.25">
      <c r="B14" s="20">
        <v>44317</v>
      </c>
      <c r="C14" s="10"/>
      <c r="D14" s="10">
        <v>12</v>
      </c>
      <c r="E14" s="10">
        <v>3</v>
      </c>
      <c r="F14" s="10">
        <v>1</v>
      </c>
      <c r="G14" s="10">
        <v>4</v>
      </c>
      <c r="H14" s="10">
        <v>1</v>
      </c>
      <c r="I14" s="10">
        <v>19</v>
      </c>
      <c r="J14" s="10">
        <v>170</v>
      </c>
      <c r="K14" s="10">
        <v>9</v>
      </c>
      <c r="L14" s="10">
        <v>1</v>
      </c>
      <c r="M14" s="10">
        <v>10</v>
      </c>
      <c r="N14" s="10">
        <v>19</v>
      </c>
      <c r="O14" s="10">
        <v>3</v>
      </c>
      <c r="P14" s="10">
        <v>30</v>
      </c>
      <c r="Q14" s="10">
        <v>1</v>
      </c>
      <c r="R14" s="10">
        <v>20</v>
      </c>
      <c r="S14" s="10"/>
      <c r="T14" s="10">
        <v>23</v>
      </c>
      <c r="U14" s="10"/>
      <c r="V14" s="10">
        <v>35</v>
      </c>
    </row>
    <row r="15" spans="2:22" ht="15.75" x14ac:dyDescent="0.25">
      <c r="B15" s="21">
        <v>44348</v>
      </c>
      <c r="C15" s="15">
        <v>4</v>
      </c>
      <c r="D15" s="15">
        <v>19</v>
      </c>
      <c r="E15" s="15">
        <v>2</v>
      </c>
      <c r="F15" s="15"/>
      <c r="G15" s="15">
        <v>5</v>
      </c>
      <c r="H15" s="15">
        <v>1</v>
      </c>
      <c r="I15" s="15">
        <v>14</v>
      </c>
      <c r="J15" s="15">
        <v>174</v>
      </c>
      <c r="K15" s="15">
        <v>2</v>
      </c>
      <c r="L15" s="15">
        <v>1</v>
      </c>
      <c r="M15" s="15">
        <v>6</v>
      </c>
      <c r="N15" s="15">
        <v>16</v>
      </c>
      <c r="O15" s="15">
        <v>11</v>
      </c>
      <c r="P15" s="15">
        <v>27</v>
      </c>
      <c r="Q15" s="15">
        <v>1</v>
      </c>
      <c r="R15" s="15">
        <v>15</v>
      </c>
      <c r="S15" s="15">
        <v>1</v>
      </c>
      <c r="T15" s="15">
        <v>26</v>
      </c>
      <c r="U15" s="15">
        <v>1</v>
      </c>
      <c r="V15" s="15">
        <v>46</v>
      </c>
    </row>
    <row r="16" spans="2:22" ht="15.75" x14ac:dyDescent="0.25">
      <c r="B16" s="20">
        <v>44378</v>
      </c>
      <c r="C16" s="10">
        <v>3</v>
      </c>
      <c r="D16" s="10">
        <v>16</v>
      </c>
      <c r="E16" s="10">
        <v>4</v>
      </c>
      <c r="F16" s="10"/>
      <c r="G16" s="10">
        <v>4</v>
      </c>
      <c r="H16" s="10">
        <v>1</v>
      </c>
      <c r="I16" s="10">
        <v>15</v>
      </c>
      <c r="J16" s="10">
        <v>204</v>
      </c>
      <c r="K16" s="10">
        <v>8</v>
      </c>
      <c r="L16" s="10"/>
      <c r="M16" s="10">
        <v>8</v>
      </c>
      <c r="N16" s="10">
        <v>26</v>
      </c>
      <c r="O16" s="10">
        <v>7</v>
      </c>
      <c r="P16" s="10">
        <v>39</v>
      </c>
      <c r="Q16" s="10"/>
      <c r="R16" s="10">
        <v>11</v>
      </c>
      <c r="S16" s="10"/>
      <c r="T16" s="10">
        <v>31</v>
      </c>
      <c r="U16" s="10"/>
      <c r="V16" s="10">
        <v>38</v>
      </c>
    </row>
    <row r="17" spans="2:23" ht="15.75" x14ac:dyDescent="0.25">
      <c r="B17" s="20">
        <v>44409</v>
      </c>
      <c r="C17" s="10">
        <v>1</v>
      </c>
      <c r="D17" s="10">
        <v>11</v>
      </c>
      <c r="E17" s="10">
        <v>1</v>
      </c>
      <c r="F17" s="10">
        <v>1</v>
      </c>
      <c r="G17" s="10">
        <v>2</v>
      </c>
      <c r="H17" s="10">
        <v>1</v>
      </c>
      <c r="I17" s="10">
        <v>23</v>
      </c>
      <c r="J17" s="10">
        <v>185</v>
      </c>
      <c r="K17" s="10">
        <v>8</v>
      </c>
      <c r="L17" s="10">
        <v>1</v>
      </c>
      <c r="M17" s="10">
        <v>13</v>
      </c>
      <c r="N17" s="10">
        <v>18</v>
      </c>
      <c r="O17" s="10">
        <v>5</v>
      </c>
      <c r="P17" s="10">
        <v>33</v>
      </c>
      <c r="Q17" s="10"/>
      <c r="R17" s="10">
        <v>8</v>
      </c>
      <c r="S17" s="10"/>
      <c r="T17" s="10">
        <v>28</v>
      </c>
      <c r="U17" s="10">
        <v>1</v>
      </c>
      <c r="V17" s="10">
        <v>30</v>
      </c>
    </row>
    <row r="18" spans="2:23" ht="15.75" x14ac:dyDescent="0.25">
      <c r="B18" s="116">
        <v>44440</v>
      </c>
      <c r="C18" s="15"/>
      <c r="D18" s="15">
        <v>11</v>
      </c>
      <c r="E18" s="15">
        <v>2</v>
      </c>
      <c r="F18" s="15">
        <v>1</v>
      </c>
      <c r="G18" s="15">
        <v>4</v>
      </c>
      <c r="H18" s="15"/>
      <c r="I18" s="15">
        <v>11</v>
      </c>
      <c r="J18" s="15">
        <v>164</v>
      </c>
      <c r="K18" s="15">
        <v>9</v>
      </c>
      <c r="L18" s="15">
        <v>2</v>
      </c>
      <c r="M18" s="15">
        <v>10</v>
      </c>
      <c r="N18" s="15">
        <v>21</v>
      </c>
      <c r="O18" s="15">
        <v>7</v>
      </c>
      <c r="P18" s="15">
        <v>28</v>
      </c>
      <c r="Q18" s="15"/>
      <c r="R18" s="15">
        <v>12</v>
      </c>
      <c r="S18" s="15"/>
      <c r="T18" s="15">
        <v>23</v>
      </c>
      <c r="U18" s="15"/>
      <c r="V18" s="15">
        <v>35</v>
      </c>
    </row>
    <row r="19" spans="2:23" ht="15.75" x14ac:dyDescent="0.25">
      <c r="B19" s="116">
        <v>44470</v>
      </c>
      <c r="C19" s="15">
        <v>3</v>
      </c>
      <c r="D19" s="15">
        <v>14</v>
      </c>
      <c r="E19" s="15"/>
      <c r="F19" s="15"/>
      <c r="G19" s="15">
        <v>4</v>
      </c>
      <c r="H19" s="15"/>
      <c r="I19" s="15">
        <v>6</v>
      </c>
      <c r="J19" s="15">
        <v>153</v>
      </c>
      <c r="K19" s="15">
        <v>10</v>
      </c>
      <c r="L19" s="15"/>
      <c r="M19" s="15">
        <v>2</v>
      </c>
      <c r="N19" s="15">
        <v>12</v>
      </c>
      <c r="O19" s="15">
        <v>3</v>
      </c>
      <c r="P19" s="15">
        <v>19</v>
      </c>
      <c r="Q19" s="15"/>
      <c r="R19" s="15">
        <v>5</v>
      </c>
      <c r="S19" s="15"/>
      <c r="T19" s="15">
        <v>19</v>
      </c>
      <c r="U19" s="15"/>
      <c r="V19" s="15">
        <v>11</v>
      </c>
      <c r="W19"/>
    </row>
    <row r="20" spans="2:23" ht="15.75" x14ac:dyDescent="0.25">
      <c r="B20" s="116">
        <v>44501</v>
      </c>
      <c r="C20" s="15">
        <v>1</v>
      </c>
      <c r="D20" s="15">
        <v>7</v>
      </c>
      <c r="E20" s="15"/>
      <c r="F20" s="15">
        <v>3</v>
      </c>
      <c r="G20" s="15"/>
      <c r="H20" s="15"/>
      <c r="I20" s="15">
        <v>11</v>
      </c>
      <c r="J20" s="15">
        <v>117</v>
      </c>
      <c r="K20" s="15">
        <v>10</v>
      </c>
      <c r="L20" s="15"/>
      <c r="M20" s="15">
        <v>8</v>
      </c>
      <c r="N20" s="15">
        <v>7</v>
      </c>
      <c r="O20" s="15">
        <v>2</v>
      </c>
      <c r="P20" s="15">
        <v>6</v>
      </c>
      <c r="Q20" s="15"/>
      <c r="R20" s="15"/>
      <c r="S20" s="15"/>
      <c r="T20" s="15">
        <v>9</v>
      </c>
      <c r="U20" s="15"/>
      <c r="V20" s="15">
        <v>17</v>
      </c>
      <c r="W20"/>
    </row>
    <row r="21" spans="2:23" ht="15.75" x14ac:dyDescent="0.25">
      <c r="B21" s="20">
        <v>44531</v>
      </c>
      <c r="C21" s="10"/>
      <c r="D21" s="10"/>
      <c r="E21" s="10"/>
      <c r="F21" s="10"/>
      <c r="G21" s="10"/>
      <c r="H21" s="10"/>
      <c r="I21" s="10"/>
      <c r="J21" s="10">
        <v>4</v>
      </c>
      <c r="K21" s="10"/>
      <c r="L21" s="10"/>
      <c r="M21" s="10"/>
      <c r="N21" s="10">
        <v>3</v>
      </c>
      <c r="O21" s="10"/>
      <c r="P21" s="10"/>
      <c r="Q21" s="10"/>
      <c r="R21" s="10"/>
      <c r="S21" s="10"/>
      <c r="T21" s="10">
        <v>2</v>
      </c>
      <c r="U21" s="10"/>
      <c r="V21" s="10">
        <v>3</v>
      </c>
      <c r="W21"/>
    </row>
    <row r="22" spans="2:23" x14ac:dyDescent="0.25">
      <c r="B22" s="113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2:23" ht="18.75" x14ac:dyDescent="0.3">
      <c r="B23" s="4" t="s">
        <v>2</v>
      </c>
      <c r="D23" s="3" t="s">
        <v>35</v>
      </c>
      <c r="G23" s="5"/>
      <c r="I23" s="3"/>
      <c r="K23" s="5"/>
      <c r="M23" s="6"/>
      <c r="O23" s="3"/>
    </row>
    <row r="24" spans="2:23" x14ac:dyDescent="0.25">
      <c r="B24" s="103" t="s">
        <v>18</v>
      </c>
      <c r="D24" s="3" t="s">
        <v>37</v>
      </c>
      <c r="G24" s="5"/>
      <c r="I24" s="3"/>
      <c r="K24" s="5"/>
      <c r="M24" s="6"/>
      <c r="O24" s="3"/>
    </row>
    <row r="25" spans="2:23" x14ac:dyDescent="0.25">
      <c r="B25" s="103" t="s">
        <v>19</v>
      </c>
      <c r="D25" s="3" t="s">
        <v>39</v>
      </c>
      <c r="G25" s="5"/>
      <c r="I25" s="3"/>
      <c r="K25" s="5"/>
      <c r="M25" s="6"/>
      <c r="O25" s="3"/>
    </row>
    <row r="26" spans="2:23" x14ac:dyDescent="0.25">
      <c r="B26" s="103" t="s">
        <v>20</v>
      </c>
      <c r="D26" s="3" t="s">
        <v>38</v>
      </c>
      <c r="G26" s="5"/>
      <c r="I26" s="3"/>
      <c r="K26" s="5"/>
      <c r="M26" s="6"/>
      <c r="O26" s="3"/>
    </row>
    <row r="27" spans="2:23" x14ac:dyDescent="0.25">
      <c r="B27" s="103" t="s">
        <v>21</v>
      </c>
      <c r="D27" s="3" t="s">
        <v>40</v>
      </c>
      <c r="G27" s="5"/>
      <c r="I27" s="3"/>
      <c r="K27" s="5"/>
      <c r="M27" s="6"/>
      <c r="O27" s="3"/>
    </row>
    <row r="28" spans="2:23" x14ac:dyDescent="0.25">
      <c r="B28" s="103" t="s">
        <v>22</v>
      </c>
      <c r="D28" s="3" t="s">
        <v>42</v>
      </c>
      <c r="G28" s="5"/>
      <c r="I28" s="3"/>
      <c r="K28" s="5"/>
      <c r="M28" s="6"/>
      <c r="O28" s="3"/>
    </row>
    <row r="29" spans="2:23" x14ac:dyDescent="0.25">
      <c r="B29" s="114" t="s">
        <v>23</v>
      </c>
      <c r="D29" s="3" t="s">
        <v>124</v>
      </c>
      <c r="G29" s="5"/>
      <c r="I29" s="3"/>
      <c r="K29" s="5"/>
      <c r="M29" s="6"/>
      <c r="O29" s="3"/>
    </row>
    <row r="30" spans="2:23" x14ac:dyDescent="0.25">
      <c r="B30" s="114" t="s">
        <v>24</v>
      </c>
      <c r="D30" s="3" t="s">
        <v>41</v>
      </c>
      <c r="G30" s="5"/>
      <c r="I30" s="3"/>
      <c r="K30" s="5"/>
      <c r="M30" s="6"/>
      <c r="O30" s="3"/>
    </row>
    <row r="31" spans="2:23" x14ac:dyDescent="0.25">
      <c r="B31" s="103" t="s">
        <v>25</v>
      </c>
      <c r="D31" s="3" t="s">
        <v>43</v>
      </c>
      <c r="G31" s="5"/>
      <c r="I31" s="3"/>
      <c r="K31" s="5"/>
      <c r="M31" s="6"/>
      <c r="O31" s="3"/>
    </row>
    <row r="32" spans="2:23" x14ac:dyDescent="0.25">
      <c r="B32" s="103" t="s">
        <v>26</v>
      </c>
      <c r="D32" s="3" t="s">
        <v>44</v>
      </c>
      <c r="G32" s="5"/>
      <c r="I32" s="3"/>
      <c r="K32" s="5"/>
      <c r="M32" s="6"/>
      <c r="O32" s="3"/>
    </row>
    <row r="33" spans="2:15" x14ac:dyDescent="0.25">
      <c r="B33" s="114" t="s">
        <v>27</v>
      </c>
      <c r="D33" s="3" t="s">
        <v>45</v>
      </c>
      <c r="G33" s="5"/>
      <c r="I33" s="3"/>
      <c r="K33" s="5"/>
      <c r="M33" s="6"/>
      <c r="O33" s="3"/>
    </row>
    <row r="34" spans="2:15" x14ac:dyDescent="0.25">
      <c r="B34" s="114" t="s">
        <v>28</v>
      </c>
      <c r="D34" s="3" t="s">
        <v>46</v>
      </c>
      <c r="G34" s="5"/>
      <c r="I34" s="3"/>
      <c r="K34" s="5"/>
      <c r="M34" s="6"/>
      <c r="O34" s="3"/>
    </row>
    <row r="35" spans="2:15" x14ac:dyDescent="0.25">
      <c r="B35" s="115" t="s">
        <v>54</v>
      </c>
      <c r="D35" s="3" t="s">
        <v>47</v>
      </c>
      <c r="G35" s="5"/>
      <c r="I35" s="3"/>
      <c r="K35" s="5"/>
      <c r="M35" s="6"/>
      <c r="O35" s="3"/>
    </row>
    <row r="36" spans="2:15" x14ac:dyDescent="0.25">
      <c r="B36" s="115" t="s">
        <v>29</v>
      </c>
      <c r="D36" s="3" t="s">
        <v>48</v>
      </c>
      <c r="G36" s="5"/>
      <c r="I36" s="3"/>
      <c r="K36" s="5"/>
      <c r="M36" s="6"/>
      <c r="O36" s="3"/>
    </row>
    <row r="37" spans="2:15" x14ac:dyDescent="0.25">
      <c r="B37" s="115" t="s">
        <v>30</v>
      </c>
      <c r="D37" s="3" t="s">
        <v>49</v>
      </c>
      <c r="G37" s="5"/>
      <c r="I37" s="3"/>
      <c r="K37" s="5"/>
      <c r="M37" s="6"/>
      <c r="O37" s="3"/>
    </row>
    <row r="38" spans="2:15" x14ac:dyDescent="0.25">
      <c r="B38" s="115" t="s">
        <v>53</v>
      </c>
      <c r="D38" s="3" t="s">
        <v>50</v>
      </c>
      <c r="G38" s="5"/>
      <c r="I38" s="3"/>
      <c r="K38" s="5"/>
      <c r="M38" s="6"/>
      <c r="O38" s="3"/>
    </row>
    <row r="39" spans="2:15" x14ac:dyDescent="0.25">
      <c r="B39" s="115" t="s">
        <v>31</v>
      </c>
      <c r="D39" s="3" t="s">
        <v>51</v>
      </c>
      <c r="G39" s="5"/>
      <c r="I39" s="3"/>
      <c r="K39" s="5"/>
      <c r="M39" s="6"/>
      <c r="O39" s="3"/>
    </row>
    <row r="40" spans="2:15" x14ac:dyDescent="0.25">
      <c r="B40" s="115" t="s">
        <v>55</v>
      </c>
      <c r="D40" s="3" t="s">
        <v>36</v>
      </c>
      <c r="G40" s="5"/>
      <c r="I40" s="3"/>
      <c r="K40" s="5"/>
      <c r="M40" s="6"/>
      <c r="O40" s="3"/>
    </row>
    <row r="41" spans="2:15" x14ac:dyDescent="0.25">
      <c r="B41" s="115" t="s">
        <v>32</v>
      </c>
      <c r="D41" s="3" t="s">
        <v>52</v>
      </c>
      <c r="G41" s="5"/>
      <c r="I41" s="3"/>
      <c r="K41" s="5"/>
      <c r="M41" s="6"/>
      <c r="O41" s="3"/>
    </row>
    <row r="42" spans="2:15" x14ac:dyDescent="0.25">
      <c r="B42" s="115" t="s">
        <v>33</v>
      </c>
    </row>
    <row r="43" spans="2:15" x14ac:dyDescent="0.25">
      <c r="B43" s="115" t="s">
        <v>34</v>
      </c>
    </row>
  </sheetData>
  <sheetProtection algorithmName="SHA-512" hashValue="VZjnzD32+O536JCGMER9RVC5atRmWXF2VGpSIJNmWmJwOREne/WuiR8VJx665Xdo8BagYGGaXOemaTrwIbKS+w==" saltValue="NNh/FVoxncuAPOozCZYjWQ==" spinCount="100000" sheet="1" objects="1" scenarios="1" sort="0" autoFilter="0" pivotTables="0"/>
  <mergeCells count="1">
    <mergeCell ref="C3:V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24"/>
  <sheetViews>
    <sheetView showGridLines="0" zoomScaleNormal="100" workbookViewId="0">
      <selection activeCell="F24" sqref="F24"/>
    </sheetView>
  </sheetViews>
  <sheetFormatPr defaultColWidth="9.140625" defaultRowHeight="15" x14ac:dyDescent="0.25"/>
  <cols>
    <col min="1" max="1" width="5.7109375" style="3" customWidth="1"/>
    <col min="2" max="2" width="16.7109375" style="3" customWidth="1"/>
    <col min="3" max="3" width="18.85546875" style="3" customWidth="1"/>
    <col min="4" max="4" width="16.85546875" style="3" customWidth="1"/>
    <col min="5" max="5" width="39.8554687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22" t="s">
        <v>126</v>
      </c>
    </row>
    <row r="3" spans="2:4" ht="30" customHeight="1" x14ac:dyDescent="0.25">
      <c r="B3" s="131"/>
      <c r="C3" s="185" t="s">
        <v>133</v>
      </c>
      <c r="D3" s="186"/>
    </row>
    <row r="4" spans="2:4" ht="30" customHeight="1" x14ac:dyDescent="0.25">
      <c r="B4" s="130" t="s">
        <v>0</v>
      </c>
      <c r="C4" s="129" t="s">
        <v>15</v>
      </c>
      <c r="D4" s="129" t="s">
        <v>17</v>
      </c>
    </row>
    <row r="5" spans="2:4" ht="15.75" x14ac:dyDescent="0.25">
      <c r="B5" s="21">
        <v>44104</v>
      </c>
      <c r="C5" s="9">
        <v>60</v>
      </c>
      <c r="D5" s="10"/>
    </row>
    <row r="6" spans="2:4" ht="15.75" x14ac:dyDescent="0.25">
      <c r="B6" s="20">
        <v>44135</v>
      </c>
      <c r="C6" s="10">
        <v>132</v>
      </c>
      <c r="D6" s="10"/>
    </row>
    <row r="7" spans="2:4" ht="15.75" x14ac:dyDescent="0.25">
      <c r="B7" s="20">
        <v>44165</v>
      </c>
      <c r="C7" s="10">
        <v>139</v>
      </c>
      <c r="D7" s="10">
        <v>29</v>
      </c>
    </row>
    <row r="8" spans="2:4" ht="15.75" x14ac:dyDescent="0.25">
      <c r="B8" s="20">
        <v>44196</v>
      </c>
      <c r="C8" s="10">
        <v>125</v>
      </c>
      <c r="D8" s="10">
        <v>119</v>
      </c>
    </row>
    <row r="9" spans="2:4" ht="15.75" x14ac:dyDescent="0.25">
      <c r="B9" s="20">
        <v>44227</v>
      </c>
      <c r="C9" s="10">
        <v>110</v>
      </c>
      <c r="D9" s="10">
        <v>36</v>
      </c>
    </row>
    <row r="10" spans="2:4" ht="15.75" x14ac:dyDescent="0.25">
      <c r="B10" s="20">
        <v>44255</v>
      </c>
      <c r="C10" s="10">
        <v>136</v>
      </c>
      <c r="D10" s="10">
        <v>142</v>
      </c>
    </row>
    <row r="11" spans="2:4" ht="15.75" x14ac:dyDescent="0.25">
      <c r="B11" s="20">
        <v>44286</v>
      </c>
      <c r="C11" s="10">
        <v>152</v>
      </c>
      <c r="D11" s="10">
        <v>208</v>
      </c>
    </row>
    <row r="12" spans="2:4" ht="15.75" x14ac:dyDescent="0.25">
      <c r="B12" s="20" t="s">
        <v>98</v>
      </c>
      <c r="C12" s="10">
        <v>145</v>
      </c>
      <c r="D12" s="10">
        <v>251</v>
      </c>
    </row>
    <row r="13" spans="2:4" ht="15.75" x14ac:dyDescent="0.25">
      <c r="B13" s="20">
        <v>44317</v>
      </c>
      <c r="C13" s="10">
        <v>179</v>
      </c>
      <c r="D13" s="10">
        <v>247</v>
      </c>
    </row>
    <row r="14" spans="2:4" ht="15.75" x14ac:dyDescent="0.25">
      <c r="B14" s="149">
        <v>44348</v>
      </c>
      <c r="C14" s="10">
        <v>148</v>
      </c>
      <c r="D14" s="10">
        <v>190</v>
      </c>
    </row>
    <row r="15" spans="2:4" ht="15.75" x14ac:dyDescent="0.25">
      <c r="B15" s="20">
        <v>44378</v>
      </c>
      <c r="C15" s="10">
        <v>159</v>
      </c>
      <c r="D15" s="10">
        <v>166</v>
      </c>
    </row>
    <row r="16" spans="2:4" ht="15.75" x14ac:dyDescent="0.25">
      <c r="B16" s="20">
        <v>44409</v>
      </c>
      <c r="C16" s="10">
        <v>149</v>
      </c>
      <c r="D16" s="10">
        <v>164</v>
      </c>
    </row>
    <row r="17" spans="2:5" ht="15.75" x14ac:dyDescent="0.25">
      <c r="B17" s="116">
        <v>44440</v>
      </c>
      <c r="C17" s="10">
        <v>172</v>
      </c>
      <c r="D17" s="10">
        <v>168</v>
      </c>
    </row>
    <row r="18" spans="2:5" ht="15.75" x14ac:dyDescent="0.25">
      <c r="B18" s="116">
        <v>44470</v>
      </c>
      <c r="C18" s="10">
        <v>178</v>
      </c>
      <c r="D18" s="10">
        <v>150</v>
      </c>
    </row>
    <row r="19" spans="2:5" ht="15.75" x14ac:dyDescent="0.25">
      <c r="B19" s="116">
        <v>44501</v>
      </c>
      <c r="C19" s="10">
        <v>136</v>
      </c>
      <c r="D19" s="10">
        <v>129</v>
      </c>
    </row>
    <row r="20" spans="2:5" ht="15.75" x14ac:dyDescent="0.25">
      <c r="B20" s="20">
        <v>44531</v>
      </c>
      <c r="C20" s="10">
        <v>109</v>
      </c>
      <c r="D20" s="10">
        <v>67</v>
      </c>
    </row>
    <row r="23" spans="2:5" ht="18.75" x14ac:dyDescent="0.3">
      <c r="B23" s="4" t="s">
        <v>2</v>
      </c>
    </row>
    <row r="24" spans="2:5" ht="45" x14ac:dyDescent="0.25">
      <c r="B24" s="103" t="s">
        <v>76</v>
      </c>
      <c r="E24" s="128" t="s">
        <v>77</v>
      </c>
    </row>
  </sheetData>
  <sheetProtection algorithmName="SHA-512" hashValue="AtwfsMceUPppAUvEqKxyGafPM1NBiXrYu3LKzBanA4/YivVlTEjJzaSuCFD+SzBWVZPar9qTxpJQTHm0lvaVvA==" saltValue="5uqhJdJirU1v2fvlmI279g==" spinCount="100000" sheet="1" objects="1" scenarios="1" sort="0" autoFilter="0" pivotTables="0"/>
  <autoFilter ref="B4:D4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24"/>
  <sheetViews>
    <sheetView showGridLines="0" zoomScaleNormal="100" workbookViewId="0"/>
  </sheetViews>
  <sheetFormatPr defaultColWidth="9.140625" defaultRowHeight="15" x14ac:dyDescent="0.25"/>
  <cols>
    <col min="1" max="1" width="5.7109375" style="3" customWidth="1"/>
    <col min="2" max="2" width="14.85546875" style="7" customWidth="1"/>
    <col min="3" max="3" width="15.5703125" style="3" customWidth="1"/>
    <col min="4" max="4" width="14" style="3" bestFit="1" customWidth="1"/>
    <col min="5" max="5" width="75.710937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22" t="s">
        <v>127</v>
      </c>
    </row>
    <row r="3" spans="2:4" ht="30" customHeight="1" x14ac:dyDescent="0.25">
      <c r="B3" s="187" t="s">
        <v>134</v>
      </c>
      <c r="C3" s="187"/>
      <c r="D3" s="187"/>
    </row>
    <row r="4" spans="2:4" ht="40.5" customHeight="1" x14ac:dyDescent="0.25">
      <c r="B4" s="42" t="s">
        <v>0</v>
      </c>
      <c r="C4" s="43" t="s">
        <v>15</v>
      </c>
      <c r="D4" s="37" t="s">
        <v>17</v>
      </c>
    </row>
    <row r="5" spans="2:4" s="132" customFormat="1" ht="15.75" x14ac:dyDescent="0.25">
      <c r="B5" s="41">
        <v>44104</v>
      </c>
      <c r="C5" s="9">
        <v>1</v>
      </c>
    </row>
    <row r="6" spans="2:4" s="132" customFormat="1" ht="15.75" x14ac:dyDescent="0.25">
      <c r="B6" s="8">
        <v>44135</v>
      </c>
      <c r="C6" s="10"/>
    </row>
    <row r="7" spans="2:4" s="132" customFormat="1" ht="15.75" x14ac:dyDescent="0.25">
      <c r="B7" s="8">
        <v>44165</v>
      </c>
      <c r="C7" s="10">
        <v>68</v>
      </c>
      <c r="D7" s="133">
        <v>3</v>
      </c>
    </row>
    <row r="8" spans="2:4" s="132" customFormat="1" ht="15.75" x14ac:dyDescent="0.25">
      <c r="B8" s="8">
        <v>44196</v>
      </c>
      <c r="C8" s="10">
        <v>72</v>
      </c>
      <c r="D8" s="133">
        <v>135</v>
      </c>
    </row>
    <row r="9" spans="2:4" s="132" customFormat="1" ht="15.75" x14ac:dyDescent="0.25">
      <c r="B9" s="8">
        <v>44227</v>
      </c>
      <c r="C9" s="10">
        <v>54</v>
      </c>
      <c r="D9" s="133">
        <v>35</v>
      </c>
    </row>
    <row r="10" spans="2:4" s="132" customFormat="1" ht="15.75" x14ac:dyDescent="0.25">
      <c r="B10" s="8">
        <v>44255</v>
      </c>
      <c r="C10" s="10">
        <v>99</v>
      </c>
      <c r="D10" s="133">
        <v>106</v>
      </c>
    </row>
    <row r="11" spans="2:4" s="132" customFormat="1" ht="15.75" x14ac:dyDescent="0.25">
      <c r="B11" s="8">
        <v>44286</v>
      </c>
      <c r="C11" s="10">
        <v>121</v>
      </c>
      <c r="D11" s="133">
        <v>124</v>
      </c>
    </row>
    <row r="12" spans="2:4" s="132" customFormat="1" ht="15.75" x14ac:dyDescent="0.25">
      <c r="B12" s="20" t="s">
        <v>98</v>
      </c>
      <c r="C12" s="10">
        <v>89</v>
      </c>
      <c r="D12" s="133">
        <v>90</v>
      </c>
    </row>
    <row r="13" spans="2:4" s="132" customFormat="1" ht="15.75" x14ac:dyDescent="0.25">
      <c r="B13" s="20">
        <v>44317</v>
      </c>
      <c r="C13" s="10">
        <v>105</v>
      </c>
      <c r="D13" s="133">
        <v>105</v>
      </c>
    </row>
    <row r="14" spans="2:4" s="132" customFormat="1" ht="15.75" x14ac:dyDescent="0.25">
      <c r="B14" s="21">
        <v>44348</v>
      </c>
      <c r="C14" s="15">
        <v>111</v>
      </c>
      <c r="D14" s="133">
        <v>114</v>
      </c>
    </row>
    <row r="15" spans="2:4" s="132" customFormat="1" ht="15.75" x14ac:dyDescent="0.25">
      <c r="B15" s="8">
        <v>44378</v>
      </c>
      <c r="C15" s="10">
        <v>110</v>
      </c>
      <c r="D15" s="133">
        <v>94</v>
      </c>
    </row>
    <row r="16" spans="2:4" s="132" customFormat="1" ht="15.75" x14ac:dyDescent="0.25">
      <c r="B16" s="8">
        <v>44409</v>
      </c>
      <c r="C16" s="10">
        <v>121</v>
      </c>
      <c r="D16" s="133">
        <v>124</v>
      </c>
    </row>
    <row r="17" spans="2:5" s="132" customFormat="1" ht="15.75" x14ac:dyDescent="0.25">
      <c r="B17" s="148">
        <v>44440</v>
      </c>
      <c r="C17" s="15">
        <v>132</v>
      </c>
      <c r="D17" s="133">
        <v>120</v>
      </c>
    </row>
    <row r="18" spans="2:5" s="132" customFormat="1" ht="15.75" x14ac:dyDescent="0.25">
      <c r="B18" s="148">
        <v>44470</v>
      </c>
      <c r="C18" s="15">
        <v>167</v>
      </c>
      <c r="D18" s="132">
        <v>184</v>
      </c>
    </row>
    <row r="19" spans="2:5" s="132" customFormat="1" ht="15.75" x14ac:dyDescent="0.25">
      <c r="B19" s="148">
        <v>44501</v>
      </c>
      <c r="C19" s="15">
        <v>108</v>
      </c>
      <c r="D19" s="132">
        <v>113</v>
      </c>
    </row>
    <row r="20" spans="2:5" s="132" customFormat="1" ht="15.75" x14ac:dyDescent="0.25">
      <c r="B20" s="148">
        <v>44531</v>
      </c>
      <c r="C20" s="15">
        <v>77</v>
      </c>
      <c r="D20" s="132">
        <v>69</v>
      </c>
    </row>
    <row r="23" spans="2:5" ht="18.75" x14ac:dyDescent="0.3">
      <c r="B23" s="4" t="s">
        <v>2</v>
      </c>
    </row>
    <row r="24" spans="2:5" ht="45" x14ac:dyDescent="0.25">
      <c r="B24" s="103" t="s">
        <v>16</v>
      </c>
      <c r="E24" s="128" t="s">
        <v>78</v>
      </c>
    </row>
  </sheetData>
  <sheetProtection algorithmName="SHA-512" hashValue="8cdwH9Lo7SIskX7vdeEl0lRpKe4Q7+Hn0RS08defHCbRf0XpWptKDR+XwGQFG09twC2Tx1jq4vnyZQZ6LSY/CQ==" saltValue="hRoZ2OW7h8uqraVwkacDUQ==" spinCount="100000" sheet="1" objects="1" scenarios="1" sort="0" autoFilter="0" pivotTables="0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7718-5893-429C-BF24-2E257B388CAA}">
  <dimension ref="B1:D12"/>
  <sheetViews>
    <sheetView showGridLines="0" zoomScaleNormal="100" workbookViewId="0">
      <selection activeCell="G13" sqref="G13"/>
    </sheetView>
  </sheetViews>
  <sheetFormatPr defaultColWidth="9.140625" defaultRowHeight="15" x14ac:dyDescent="0.25"/>
  <cols>
    <col min="1" max="1" width="5.7109375" style="3" customWidth="1"/>
    <col min="2" max="2" width="24.7109375" style="7" customWidth="1"/>
    <col min="3" max="3" width="23.5703125" style="3" customWidth="1"/>
    <col min="4" max="4" width="75.7109375" style="3" customWidth="1"/>
    <col min="5" max="16384" width="9.140625" style="3"/>
  </cols>
  <sheetData>
    <row r="1" spans="2:4" ht="50.1" customHeight="1" x14ac:dyDescent="0.25"/>
    <row r="2" spans="2:4" ht="20.100000000000001" customHeight="1" x14ac:dyDescent="0.3">
      <c r="B2" s="22" t="s">
        <v>144</v>
      </c>
    </row>
    <row r="3" spans="2:4" ht="30" customHeight="1" x14ac:dyDescent="0.25">
      <c r="B3" s="187" t="s">
        <v>141</v>
      </c>
      <c r="C3" s="187"/>
    </row>
    <row r="4" spans="2:4" ht="40.5" customHeight="1" x14ac:dyDescent="0.25">
      <c r="B4" s="42" t="s">
        <v>0</v>
      </c>
      <c r="C4" s="43" t="s">
        <v>142</v>
      </c>
    </row>
    <row r="5" spans="2:4" s="132" customFormat="1" ht="15.75" x14ac:dyDescent="0.25">
      <c r="B5" s="8" t="s">
        <v>137</v>
      </c>
      <c r="C5" s="189">
        <v>59</v>
      </c>
    </row>
    <row r="6" spans="2:4" s="132" customFormat="1" ht="15.75" x14ac:dyDescent="0.25">
      <c r="B6" s="8" t="s">
        <v>138</v>
      </c>
      <c r="C6" s="189">
        <v>162</v>
      </c>
    </row>
    <row r="7" spans="2:4" s="132" customFormat="1" ht="15.75" x14ac:dyDescent="0.25">
      <c r="B7" s="8" t="s">
        <v>139</v>
      </c>
      <c r="C7" s="189">
        <v>67</v>
      </c>
    </row>
    <row r="8" spans="2:4" s="132" customFormat="1" ht="15.75" x14ac:dyDescent="0.25">
      <c r="B8" s="8" t="s">
        <v>140</v>
      </c>
      <c r="C8" s="189">
        <v>90</v>
      </c>
    </row>
    <row r="9" spans="2:4" s="132" customFormat="1" ht="15.75" x14ac:dyDescent="0.25">
      <c r="B9" s="188"/>
      <c r="C9" s="189"/>
    </row>
    <row r="10" spans="2:4" s="132" customFormat="1" ht="18.75" x14ac:dyDescent="0.3">
      <c r="B10" s="4" t="s">
        <v>2</v>
      </c>
      <c r="C10" s="3"/>
    </row>
    <row r="11" spans="2:4" s="132" customFormat="1" ht="30" x14ac:dyDescent="0.25">
      <c r="B11" s="103" t="s">
        <v>143</v>
      </c>
      <c r="C11" s="3"/>
      <c r="D11" s="128" t="s">
        <v>145</v>
      </c>
    </row>
    <row r="12" spans="2:4" s="132" customFormat="1" ht="15.75" x14ac:dyDescent="0.25">
      <c r="B12" s="7"/>
      <c r="C12" s="3"/>
      <c r="D12" s="3"/>
    </row>
  </sheetData>
  <sheetProtection algorithmName="SHA-512" hashValue="UJNY1FH7DllL4rtFjGhHaiAjPz3kyIFsXdwMixPq4MxIJ3QGUwVU84uFHbvPn8jZHHkpObky9ui3MwEIoG1Mug==" saltValue="ONzFvqJcNkG/M9rDOplXpA==" spinCount="100000" sheet="1" objects="1" scenarios="1" sort="0" autoFilter="0" pivotTables="0"/>
  <mergeCells count="1">
    <mergeCell ref="B3:C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 de Adhesión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Isidro Acevedo Mora</dc:creator>
  <cp:lastModifiedBy>Juan Isidro Acevedo Mora</cp:lastModifiedBy>
  <dcterms:created xsi:type="dcterms:W3CDTF">2021-05-31T14:52:54Z</dcterms:created>
  <dcterms:modified xsi:type="dcterms:W3CDTF">2022-01-19T14:20:57Z</dcterms:modified>
</cp:coreProperties>
</file>